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5\ohb\04.Laboratoris\LAB-Enquesta demanda\LAB2023-Enquesta demanda (O-HB)\04.Dades\2S2023\"/>
    </mc:Choice>
  </mc:AlternateContent>
  <xr:revisionPtr revIDLastSave="0" documentId="13_ncr:1_{37C9FA05-542D-4D1E-AEE9-540417B0024F}" xr6:coauthVersionLast="47" xr6:coauthVersionMax="47" xr10:uidLastSave="{00000000-0000-0000-0000-000000000000}"/>
  <bookViews>
    <workbookView xWindow="-120" yWindow="-120" windowWidth="29040" windowHeight="16440" tabRatio="987" xr2:uid="{E31E32FA-3227-406C-93D9-56F0A1E58FA1}"/>
  </bookViews>
  <sheets>
    <sheet name="ÍNDEX General" sheetId="20" r:id="rId1"/>
    <sheet name="Qüestionari Òmnibus" sheetId="6" r:id="rId2"/>
    <sheet name="P1 i Perfil" sheetId="1" r:id="rId3"/>
    <sheet name="Qüestionari Panell" sheetId="9" r:id="rId4"/>
    <sheet name="Perfil" sheetId="14" r:id="rId5"/>
    <sheet name="Segments Anàlisi" sheetId="13" r:id="rId6"/>
    <sheet name="Bloc 1" sheetId="15" r:id="rId7"/>
    <sheet name="Bloc 2" sheetId="16" r:id="rId8"/>
    <sheet name="Bloc 3" sheetId="17" r:id="rId9"/>
    <sheet name="Bloc 4" sheetId="18" r:id="rId10"/>
    <sheet name="Bloc 5" sheetId="19" r:id="rId11"/>
  </sheets>
  <definedNames>
    <definedName name="_xlnm._FilterDatabase" localSheetId="2" hidden="1">'P1 i Perfil'!$B$2:$O$14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7" l="1"/>
  <c r="C53" i="17"/>
  <c r="D44" i="17"/>
  <c r="C44" i="17"/>
  <c r="E35" i="17"/>
  <c r="D35" i="17"/>
  <c r="C35" i="17"/>
  <c r="I239" i="17"/>
  <c r="H239" i="17"/>
  <c r="I223" i="17"/>
  <c r="H223" i="17"/>
  <c r="I207" i="17"/>
  <c r="J207" i="17"/>
  <c r="H207" i="17"/>
  <c r="M34" i="13" l="1"/>
  <c r="L34" i="13"/>
  <c r="H34" i="13"/>
  <c r="G34" i="13"/>
  <c r="C10" i="13"/>
  <c r="C12" i="13" s="1"/>
  <c r="D12" i="13" s="1"/>
  <c r="D15" i="13" l="1"/>
  <c r="D20" i="13"/>
  <c r="D17" i="13"/>
  <c r="D10" i="13"/>
  <c r="G12" i="13"/>
  <c r="D21" i="13"/>
  <c r="D32" i="13"/>
  <c r="D23" i="13"/>
  <c r="D16" i="13"/>
  <c r="H12" i="13"/>
  <c r="D24" i="13"/>
  <c r="D25" i="13"/>
  <c r="D26" i="13"/>
  <c r="D31" i="13"/>
  <c r="D30" i="13"/>
  <c r="D22" i="13"/>
  <c r="D33" i="13"/>
  <c r="D27" i="13"/>
  <c r="D34" i="13"/>
  <c r="M17" i="13" l="1"/>
  <c r="M16" i="13"/>
  <c r="M15" i="13"/>
  <c r="L17" i="13"/>
  <c r="L16" i="13"/>
  <c r="L15" i="13"/>
  <c r="E7" i="1"/>
  <c r="G7" i="1"/>
  <c r="H7" i="1"/>
  <c r="D7" i="1"/>
  <c r="Y7" i="1"/>
  <c r="Z7" i="1"/>
  <c r="AA7" i="1"/>
  <c r="X7" i="1"/>
  <c r="W7" i="1"/>
  <c r="S7" i="1"/>
  <c r="T7" i="1"/>
  <c r="U7" i="1"/>
  <c r="V7" i="1"/>
  <c r="R7" i="1"/>
  <c r="Q7" i="1"/>
  <c r="P7" i="1"/>
  <c r="M7" i="1"/>
  <c r="N7" i="1"/>
  <c r="O7" i="1"/>
  <c r="L7" i="1"/>
  <c r="K7" i="1"/>
  <c r="J7" i="1"/>
  <c r="I13" i="1"/>
  <c r="I12" i="1"/>
  <c r="I11" i="1"/>
  <c r="I10" i="1"/>
  <c r="I9" i="1"/>
  <c r="I20" i="1"/>
  <c r="I6" i="1"/>
  <c r="I7" i="1" s="1"/>
  <c r="F20" i="1"/>
  <c r="F10" i="1"/>
  <c r="F11" i="1"/>
  <c r="F12" i="1"/>
  <c r="F13" i="1"/>
  <c r="F9" i="1"/>
  <c r="F6" i="1"/>
  <c r="F7" i="1" s="1"/>
  <c r="F16" i="1" l="1"/>
  <c r="F17" i="1"/>
  <c r="I23" i="1"/>
  <c r="F18" i="1"/>
  <c r="F23" i="1"/>
  <c r="I18" i="1"/>
  <c r="I17" i="1"/>
  <c r="I16" i="1"/>
  <c r="L23" i="1"/>
  <c r="W23" i="1"/>
  <c r="V23" i="1"/>
  <c r="U23" i="1"/>
  <c r="T23" i="1"/>
  <c r="S23" i="1"/>
  <c r="R23" i="1"/>
  <c r="AA23" i="1"/>
  <c r="Z23" i="1"/>
  <c r="Y23" i="1"/>
  <c r="X23" i="1"/>
  <c r="Q23" i="1"/>
  <c r="P23" i="1"/>
  <c r="O23" i="1"/>
  <c r="N23" i="1"/>
  <c r="M23" i="1"/>
  <c r="K23" i="1"/>
  <c r="J23" i="1"/>
  <c r="H23" i="1"/>
  <c r="G23" i="1"/>
  <c r="E23" i="1"/>
  <c r="D23" i="1"/>
  <c r="W18" i="1"/>
  <c r="V18" i="1"/>
  <c r="U18" i="1"/>
  <c r="T18" i="1"/>
  <c r="S18" i="1"/>
  <c r="R18" i="1"/>
  <c r="AA18" i="1"/>
  <c r="Z18" i="1"/>
  <c r="Y18" i="1"/>
  <c r="X18" i="1"/>
  <c r="Q18" i="1"/>
  <c r="P18" i="1"/>
  <c r="O18" i="1"/>
  <c r="N18" i="1"/>
  <c r="M18" i="1"/>
  <c r="L18" i="1"/>
  <c r="K18" i="1"/>
  <c r="J18" i="1"/>
  <c r="H18" i="1"/>
  <c r="G18" i="1"/>
  <c r="E18" i="1"/>
  <c r="D18" i="1"/>
  <c r="W17" i="1"/>
  <c r="V17" i="1"/>
  <c r="U17" i="1"/>
  <c r="T17" i="1"/>
  <c r="S17" i="1"/>
  <c r="R17" i="1"/>
  <c r="AA17" i="1"/>
  <c r="Z17" i="1"/>
  <c r="Y17" i="1"/>
  <c r="X17" i="1"/>
  <c r="Q17" i="1"/>
  <c r="P17" i="1"/>
  <c r="O17" i="1"/>
  <c r="N17" i="1"/>
  <c r="M17" i="1"/>
  <c r="L17" i="1"/>
  <c r="K17" i="1"/>
  <c r="J17" i="1"/>
  <c r="H17" i="1"/>
  <c r="G17" i="1"/>
  <c r="E17" i="1"/>
  <c r="D17" i="1"/>
  <c r="W16" i="1"/>
  <c r="V16" i="1"/>
  <c r="U16" i="1"/>
  <c r="T16" i="1"/>
  <c r="S16" i="1"/>
  <c r="R16" i="1"/>
  <c r="AA16" i="1"/>
  <c r="Z16" i="1"/>
  <c r="Y16" i="1"/>
  <c r="X16" i="1"/>
  <c r="Q16" i="1"/>
  <c r="P16" i="1"/>
  <c r="O16" i="1"/>
  <c r="N16" i="1"/>
  <c r="M16" i="1"/>
  <c r="L16" i="1"/>
  <c r="K16" i="1"/>
  <c r="J16" i="1"/>
  <c r="H16" i="1"/>
  <c r="G16" i="1"/>
  <c r="E16" i="1"/>
  <c r="D16" i="1"/>
  <c r="W21" i="1"/>
  <c r="W24" i="1" s="1"/>
  <c r="V21" i="1"/>
  <c r="V24" i="1" s="1"/>
  <c r="U21" i="1"/>
  <c r="U24" i="1" s="1"/>
  <c r="T21" i="1"/>
  <c r="T24" i="1" s="1"/>
  <c r="S21" i="1"/>
  <c r="S24" i="1" s="1"/>
  <c r="R21" i="1"/>
  <c r="R24" i="1" s="1"/>
  <c r="AA21" i="1"/>
  <c r="AA24" i="1" s="1"/>
  <c r="Z21" i="1"/>
  <c r="Z24" i="1" s="1"/>
  <c r="Y21" i="1"/>
  <c r="Y24" i="1" s="1"/>
  <c r="X21" i="1"/>
  <c r="X24" i="1" s="1"/>
  <c r="Q21" i="1"/>
  <c r="Q24" i="1" s="1"/>
  <c r="P21" i="1"/>
  <c r="P24" i="1" s="1"/>
  <c r="O21" i="1"/>
  <c r="O24" i="1" s="1"/>
  <c r="N21" i="1"/>
  <c r="N24" i="1" s="1"/>
  <c r="M21" i="1"/>
  <c r="M24" i="1" s="1"/>
  <c r="L21" i="1"/>
  <c r="L24" i="1" s="1"/>
  <c r="K21" i="1"/>
  <c r="K24" i="1" s="1"/>
  <c r="J21" i="1"/>
  <c r="J24" i="1" s="1"/>
  <c r="H21" i="1"/>
  <c r="H24" i="1" s="1"/>
  <c r="G21" i="1"/>
  <c r="E21" i="1"/>
  <c r="E24" i="1" s="1"/>
  <c r="D21" i="1"/>
  <c r="C18" i="1"/>
  <c r="C16" i="1"/>
  <c r="C17" i="1"/>
  <c r="C20" i="1"/>
  <c r="C23" i="1" s="1"/>
  <c r="G24" i="1" l="1"/>
  <c r="I21" i="1"/>
  <c r="D24" i="1"/>
  <c r="F21" i="1"/>
  <c r="L27" i="1"/>
  <c r="U27" i="1"/>
  <c r="H26" i="1"/>
  <c r="O28" i="1"/>
  <c r="R26" i="1"/>
  <c r="P28" i="1"/>
  <c r="Q28" i="1"/>
  <c r="S26" i="1"/>
  <c r="V27" i="1"/>
  <c r="K26" i="1"/>
  <c r="T26" i="1"/>
  <c r="N27" i="1"/>
  <c r="W27" i="1"/>
  <c r="X28" i="1"/>
  <c r="L26" i="1"/>
  <c r="U26" i="1"/>
  <c r="O27" i="1"/>
  <c r="P27" i="1"/>
  <c r="D28" i="1"/>
  <c r="Y28" i="1"/>
  <c r="J26" i="1"/>
  <c r="M27" i="1"/>
  <c r="M26" i="1"/>
  <c r="V26" i="1"/>
  <c r="Q27" i="1"/>
  <c r="E28" i="1"/>
  <c r="Z28" i="1"/>
  <c r="N26" i="1"/>
  <c r="W26" i="1"/>
  <c r="X27" i="1"/>
  <c r="G28" i="1"/>
  <c r="AA28" i="1"/>
  <c r="O26" i="1"/>
  <c r="P26" i="1"/>
  <c r="D27" i="1"/>
  <c r="Y27" i="1"/>
  <c r="H28" i="1"/>
  <c r="R28" i="1"/>
  <c r="Q26" i="1"/>
  <c r="E27" i="1"/>
  <c r="Z27" i="1"/>
  <c r="J28" i="1"/>
  <c r="S28" i="1"/>
  <c r="X26" i="1"/>
  <c r="G27" i="1"/>
  <c r="AA27" i="1"/>
  <c r="K28" i="1"/>
  <c r="T28" i="1"/>
  <c r="D26" i="1"/>
  <c r="Y26" i="1"/>
  <c r="H27" i="1"/>
  <c r="R27" i="1"/>
  <c r="L28" i="1"/>
  <c r="U28" i="1"/>
  <c r="E26" i="1"/>
  <c r="Z26" i="1"/>
  <c r="J27" i="1"/>
  <c r="S27" i="1"/>
  <c r="M28" i="1"/>
  <c r="V28" i="1"/>
  <c r="G26" i="1"/>
  <c r="AA26" i="1"/>
  <c r="K27" i="1"/>
  <c r="T27" i="1"/>
  <c r="N28" i="1"/>
  <c r="W28" i="1"/>
  <c r="C21" i="1"/>
  <c r="I24" i="1" l="1"/>
  <c r="I28" i="1"/>
  <c r="I26" i="1"/>
  <c r="I27" i="1"/>
  <c r="F24" i="1"/>
  <c r="F28" i="1"/>
  <c r="F27" i="1"/>
  <c r="F26" i="1"/>
  <c r="C24" i="1"/>
  <c r="C26" i="1"/>
  <c r="C28" i="1"/>
  <c r="C27" i="1"/>
</calcChain>
</file>

<file path=xl/sharedStrings.xml><?xml version="1.0" encoding="utf-8"?>
<sst xmlns="http://schemas.openxmlformats.org/spreadsheetml/2006/main" count="1524" uniqueCount="417">
  <si>
    <t>TOTAL</t>
  </si>
  <si>
    <t>SEXE</t>
  </si>
  <si>
    <t>EDAT</t>
  </si>
  <si>
    <t>NACIONALITAT</t>
  </si>
  <si>
    <t>ÀMBIT DE RESIDÈNCIA</t>
  </si>
  <si>
    <t>NIVELL D'ESTUDIS</t>
  </si>
  <si>
    <t>OCUPACIÓ</t>
  </si>
  <si>
    <t>Home</t>
  </si>
  <si>
    <t>Dona</t>
  </si>
  <si>
    <t>De 16 a
29 anys</t>
  </si>
  <si>
    <t>De 30 a
44 anys</t>
  </si>
  <si>
    <t>De 45 a
59 anys</t>
  </si>
  <si>
    <t>De 60 i
més anys</t>
  </si>
  <si>
    <t>Espanyola</t>
  </si>
  <si>
    <t>Estrangera</t>
  </si>
  <si>
    <t>NC</t>
  </si>
  <si>
    <t>BCN ciutat</t>
  </si>
  <si>
    <t>Resta AMB</t>
  </si>
  <si>
    <t>Resta RMB</t>
  </si>
  <si>
    <t>Resta CAT</t>
  </si>
  <si>
    <t>Baix</t>
  </si>
  <si>
    <t>Mitjà</t>
  </si>
  <si>
    <t>Alt</t>
  </si>
  <si>
    <t>Treballa</t>
  </si>
  <si>
    <t>Aturat</t>
  </si>
  <si>
    <t>Jubilat/da o
Pensionista</t>
  </si>
  <si>
    <t>Tasques
de la llar</t>
  </si>
  <si>
    <t>Estudiant</t>
  </si>
  <si>
    <t>Base ponderada: Total_x000D_
Base no ponderada: Total</t>
  </si>
  <si>
    <t>1616
1616</t>
  </si>
  <si>
    <t>788
777</t>
  </si>
  <si>
    <t>828
839</t>
  </si>
  <si>
    <t>289
290</t>
  </si>
  <si>
    <t>401
402</t>
  </si>
  <si>
    <t>442
441</t>
  </si>
  <si>
    <t>484
483</t>
  </si>
  <si>
    <t>1378
1375</t>
  </si>
  <si>
    <t>238
241</t>
  </si>
  <si>
    <t>4
4</t>
  </si>
  <si>
    <t>351
409</t>
  </si>
  <si>
    <t>343
402</t>
  </si>
  <si>
    <t>390
404</t>
  </si>
  <si>
    <t>532
401</t>
  </si>
  <si>
    <t>402
400</t>
  </si>
  <si>
    <t>616
611</t>
  </si>
  <si>
    <t>594
601</t>
  </si>
  <si>
    <t>939
931</t>
  </si>
  <si>
    <t>134
137</t>
  </si>
  <si>
    <t>428
425</t>
  </si>
  <si>
    <t>39
40</t>
  </si>
  <si>
    <t>75
81</t>
  </si>
  <si>
    <t>2
2</t>
  </si>
  <si>
    <t>No</t>
  </si>
  <si>
    <t>No sap</t>
  </si>
  <si>
    <t>SÍ</t>
  </si>
  <si>
    <t>Base ponderada: Total</t>
  </si>
  <si>
    <t>Sí, de lloguer (sobre Total SÍ)</t>
  </si>
  <si>
    <t>Sí, de propietat (sobre Total SÍ)</t>
  </si>
  <si>
    <t>Sí, de lloguer o de propietat (sobre Total SÍ)</t>
  </si>
  <si>
    <t>TOTAL AMB</t>
  </si>
  <si>
    <t>694 
811</t>
  </si>
  <si>
    <t>RESTA CAT</t>
  </si>
  <si>
    <t>922
805</t>
  </si>
  <si>
    <t>Segon semestre de 2023.</t>
  </si>
  <si>
    <t>Resta de Catalunya</t>
  </si>
  <si>
    <t>Altres</t>
  </si>
  <si>
    <t>Lloguer</t>
  </si>
  <si>
    <t>Propietat</t>
  </si>
  <si>
    <t>Lloguer o Propietat</t>
  </si>
  <si>
    <t>AMB</t>
  </si>
  <si>
    <t>P1</t>
  </si>
  <si>
    <t>P1R</t>
  </si>
  <si>
    <t>P2</t>
  </si>
  <si>
    <t>P3</t>
  </si>
  <si>
    <t>P4</t>
  </si>
  <si>
    <t>P5</t>
  </si>
  <si>
    <t>P6</t>
  </si>
  <si>
    <t>P7</t>
  </si>
  <si>
    <t>P8</t>
  </si>
  <si>
    <t>P10</t>
  </si>
  <si>
    <t>P12</t>
  </si>
  <si>
    <t>P14</t>
  </si>
  <si>
    <t>P16</t>
  </si>
  <si>
    <t>P17</t>
  </si>
  <si>
    <t>P19</t>
  </si>
  <si>
    <t>P20</t>
  </si>
  <si>
    <t>P21</t>
  </si>
  <si>
    <t>P22</t>
  </si>
  <si>
    <t>P26</t>
  </si>
  <si>
    <t>Actualmente vive en…</t>
  </si>
  <si>
    <t>¿Es usted propietario de alguna vivienda?</t>
  </si>
  <si>
    <t>¿En la actualidad, está buscando activamente vivienda en Cataluña?</t>
  </si>
  <si>
    <t>¿Desde cuándo busca vivienda?</t>
  </si>
  <si>
    <t>¿Cuál es el principal motivo por el cual busca vivienda?</t>
  </si>
  <si>
    <t>¿Qué uso principal tiene previsto para la futura vivienda?</t>
  </si>
  <si>
    <t>¿Cuál es el principal motivo por el cual busca en este/os sitio/s?</t>
  </si>
  <si>
    <t>¿Podría indicar el número exacto de personas que vivirán en la futura vivienda (incluido usted mismo/a)?</t>
  </si>
  <si>
    <t>¿Qué tipo de vivienda busca?</t>
  </si>
  <si>
    <t>¿Cuál es la superficie útil mínima que busca (se entiende por superficie útil aquel espacio interior que se puede pisar o que está ocupado por mobiliario)?</t>
  </si>
  <si>
    <t>¿Qué número mínimo de habitaciones está buscando?</t>
  </si>
  <si>
    <t>Por favor, ¿podría indicar en qué rango de precios se mueve cuando busca vivienda en propiedad, sin incluir otros gastos como los de la comunidad, IBI, suministros, etc.?</t>
  </si>
  <si>
    <t>Por favor, ¿podría indicar en qué rango de precios se mueve cuando busca vivienda en alquiler, sin incluir otros gastos como los de la comunidad, IBI, suministros, etc.?</t>
  </si>
  <si>
    <t>Por favor, indique el total de ingresos netos mensuales de todas las personas que se implicarán el pago de la futura vivienda</t>
  </si>
  <si>
    <t>¿Qué forma de financiación prevé/n utilizar para la compra de la futura vivienda?</t>
  </si>
  <si>
    <t>Hacer frente al pago de la futura vivienda cree que supondrá...</t>
  </si>
  <si>
    <t>Hombre</t>
  </si>
  <si>
    <t>Mujer</t>
  </si>
  <si>
    <t>AMB (Área Metropolitana Barcelona)</t>
  </si>
  <si>
    <t>Resto Cataluña</t>
  </si>
  <si>
    <t>iA1</t>
  </si>
  <si>
    <t>iA2</t>
  </si>
  <si>
    <t>iB</t>
  </si>
  <si>
    <t>iC</t>
  </si>
  <si>
    <t>iD</t>
  </si>
  <si>
    <t>iE1</t>
  </si>
  <si>
    <t>iE2</t>
  </si>
  <si>
    <t>Sin estudios (Estudios primarios sin terminar)</t>
  </si>
  <si>
    <t>Primer Grado (Certificado escolar, EGB 1ª etapa, más o menos 10 años)</t>
  </si>
  <si>
    <t>Segundo Grado. 1er Ciclo (Graduado escolar, o EGB 2ª etapa, 1º y 2º ESO-1er ciclo- hasta 14 años)</t>
  </si>
  <si>
    <t>Segundo Grado. 2º Ciclo (FP Iº y IIº, Bachiller superior, BUP, 3º y 4º de ESO (2º ciclo) COU, PREU, 1º y 2º Bachillerato</t>
  </si>
  <si>
    <t>Tercer Grado. 1er Ciclo (Equivalente a Ingeniero técnico, 3 años, Escuelas universitarias, Ingenieros técnicos, Arquitec</t>
  </si>
  <si>
    <t>Licenciatura, Grado. 2º Ciclo (Universitarios, Licenciados superior, Facultades, Escuelas técnicas superiores, etc</t>
  </si>
  <si>
    <t>Tercer Grado (Máster)</t>
  </si>
  <si>
    <t>Tercer grado (Doctorado)</t>
  </si>
  <si>
    <t>Trabajo actualmente</t>
  </si>
  <si>
    <t>Retirado / pensionista / incapacitado</t>
  </si>
  <si>
    <t>Parado, he trabajado anteriormente</t>
  </si>
  <si>
    <t>Parado, busco primer empleo</t>
  </si>
  <si>
    <t>Estudiante</t>
  </si>
  <si>
    <t>Labores del hogar</t>
  </si>
  <si>
    <t>Sí</t>
  </si>
  <si>
    <t>Otros</t>
  </si>
  <si>
    <t>POBLACIÓ PANELL ENQUESTADA</t>
  </si>
  <si>
    <t>CAT</t>
  </si>
  <si>
    <t>NO DEMANDA ACTIVAMENT EN L'ACTUALITAT</t>
  </si>
  <si>
    <t>SUBTOTAL DEMANDA ACTIVA</t>
  </si>
  <si>
    <t>SÍ DEMANDA ACTIVAMENT PERÒ NO HA COMENÇAT A CERCAR</t>
  </si>
  <si>
    <t>TOTAL DEMANDA ACTIVA EN PROCÉS DE CERCA</t>
  </si>
  <si>
    <t>%</t>
  </si>
  <si>
    <t>P13</t>
  </si>
  <si>
    <t>Total</t>
  </si>
  <si>
    <t>Una vivienda en propiedad</t>
  </si>
  <si>
    <t>Una vivienda en alquiler</t>
  </si>
  <si>
    <t>Otros (habitación de alquiler, vivienda cooperativa, derecho de superficie, etc.)</t>
  </si>
  <si>
    <t>Una vivienda en propiedad, únicamente</t>
  </si>
  <si>
    <t>Una vivienda en alquiler, únicamente</t>
  </si>
  <si>
    <t>Otros, únicamente</t>
  </si>
  <si>
    <t>Una vivenda en propiedad y una vivienda en alquiler</t>
  </si>
  <si>
    <t>Una vivienda en propiedad y otros</t>
  </si>
  <si>
    <t>Una vivienda en alquiler y otros</t>
  </si>
  <si>
    <t>Una vivienda en propiedad, una vivienda en alquiler y otros</t>
  </si>
  <si>
    <t>18-39</t>
  </si>
  <si>
    <t>40-59</t>
  </si>
  <si>
    <t>&gt;60</t>
  </si>
  <si>
    <t>16-29</t>
  </si>
  <si>
    <t>30-44</t>
  </si>
  <si>
    <t>45-59</t>
  </si>
  <si>
    <t>Un habitatge en propietat totalment pagat</t>
  </si>
  <si>
    <t>Un habitatge en propietat amb pagaments pendents</t>
  </si>
  <si>
    <t>Un habitatge de lloguer a preu de mercat</t>
  </si>
  <si>
    <t>Un habitatge de lloguer per sota de preu de mercat</t>
  </si>
  <si>
    <t>P3, n-Total Propietat</t>
  </si>
  <si>
    <t>P3, n-Total Lloguer</t>
  </si>
  <si>
    <t>P6, n-Total</t>
  </si>
  <si>
    <t xml:space="preserve">Propietat </t>
  </si>
  <si>
    <t>Des de fa menys d'un mes</t>
  </si>
  <si>
    <t>Entre 1 i 6 mesos</t>
  </si>
  <si>
    <t>Més de 6 mesos però menys o fins a un any</t>
  </si>
  <si>
    <t>Des de fa més d'un any</t>
  </si>
  <si>
    <t>P6, n-Total Propietat</t>
  </si>
  <si>
    <t>P6, n-Total Lloguer</t>
  </si>
  <si>
    <t>P7, n-Total</t>
  </si>
  <si>
    <t>Per independitzar-me (sol, amb la parella, amics, etc.)</t>
  </si>
  <si>
    <t>Per independitzar-me</t>
  </si>
  <si>
    <t>Per motius familiars (separació/divorci, ampliació o reducció dels membres de la família, etc.) </t>
  </si>
  <si>
    <t xml:space="preserve">Per motius familiars </t>
  </si>
  <si>
    <t>Per trasllat del lloc de treball/estudis</t>
  </si>
  <si>
    <t>Per millorar l’entorn</t>
  </si>
  <si>
    <t xml:space="preserve">Per millorar el meu habitatge actual (més nou, més gran, més equipat, en millor estat de conservació, etc.) </t>
  </si>
  <si>
    <t>Per millorar el meu habitatge actual</t>
  </si>
  <si>
    <t>Per accedir a un habitatge més barat</t>
  </si>
  <si>
    <t>Per accedir a la propietat (convertir-me en propietari)</t>
  </si>
  <si>
    <t>Per accedir a la propietat</t>
  </si>
  <si>
    <t>Per la no renovació del contracte de lloguer o la pèrdua de l’habitatge anterior (desnonament, execució hipotecària, etc.)</t>
  </si>
  <si>
    <t>Per la no renovació del contracte de lloguer o la pèrdua de l’habitatge anterior</t>
  </si>
  <si>
    <t>Per motius no vinculats a la residencia habitual (invertir, tenir una segona residència, etc.)</t>
  </si>
  <si>
    <t>P7, n-Total Propietat</t>
  </si>
  <si>
    <t>Per motius no vinculats a la residencia habitual</t>
  </si>
  <si>
    <t>P7, n-Total Lloguer</t>
  </si>
  <si>
    <t>Serà el meu domicili habitual «opció visible només si P7≠i»</t>
  </si>
  <si>
    <t>Serà el meu domicili habitual</t>
  </si>
  <si>
    <t>Serà la meva segona residència (la utilitzaré només jo)</t>
  </si>
  <si>
    <t xml:space="preserve">Serà la meva segona residència </t>
  </si>
  <si>
    <t>El posaré al mercat de lloguer convencional</t>
  </si>
  <si>
    <t>El posaré al mercat de lloguer turístic o de temporada (contractes inferiors a un any)</t>
  </si>
  <si>
    <t>El posaré al mercat de lloguer turístic o de temporada</t>
  </si>
  <si>
    <t>El tornaré a vendre</t>
  </si>
  <si>
    <t>El cediré a altres familiars, amics o coneguts</t>
  </si>
  <si>
    <t>Altres usos</t>
  </si>
  <si>
    <t>P8, n-Total Propietat</t>
  </si>
  <si>
    <t>P8, n-Total Lloguer</t>
  </si>
  <si>
    <t>P9, n-Total</t>
  </si>
  <si>
    <t>Al mateix barri/poble on visc</t>
  </si>
  <si>
    <t>En un altre barri/poble del mateix municipi on visc</t>
  </si>
  <si>
    <t>En un altre municipi de la mateixa comarca on visc</t>
  </si>
  <si>
    <t>En una altra comarca de la mateixa província on visc</t>
  </si>
  <si>
    <t>En una altra província de Catalunya</t>
  </si>
  <si>
    <t>M’és indiferent</t>
  </si>
  <si>
    <t>P9, n-Total Propietat</t>
  </si>
  <si>
    <t>P9, n-Total Lloguer</t>
  </si>
  <si>
    <t>P10, n-Total</t>
  </si>
  <si>
    <t>Per proximitat a la xarxa familiar, d’amics i/o de coneguts</t>
  </si>
  <si>
    <t>Per proximitat al lloc de feina/estudis</t>
  </si>
  <si>
    <t>Per l’entorn social (comunitat, veïns, etc.)</t>
  </si>
  <si>
    <t>Per l’entorn social</t>
  </si>
  <si>
    <t>Per la dotació d’infraestructures i serveis (transport públic, equipaments, parcs i jardins, etc.)</t>
  </si>
  <si>
    <t>Per la dotació d’infraestructures i serveis</t>
  </si>
  <si>
    <t xml:space="preserve">Per les característiques geogràfiques (platja, muntanya, etc.) </t>
  </si>
  <si>
    <t>Per les característiques geogràfiques o ambientals</t>
  </si>
  <si>
    <t>Per les característiques ambientals (baixa contaminació acústica, bona qualitat de l’aire, etc.)</t>
  </si>
  <si>
    <t>Pel preu dels habitatges (més econòmics)</t>
  </si>
  <si>
    <t xml:space="preserve">Pel preu dels habitatges </t>
  </si>
  <si>
    <t>Per altres característiques dels habitatges (qualitat, grandària, tipus, etc.)</t>
  </si>
  <si>
    <t>Per altres característiques dels habitatges</t>
  </si>
  <si>
    <t>P10, n-Total Propietat</t>
  </si>
  <si>
    <t>P10, n-Total Lloguer</t>
  </si>
  <si>
    <t>P11, n-Total</t>
  </si>
  <si>
    <t>Amb ningú (viuré sol/a) «alternativa simple»</t>
  </si>
  <si>
    <t xml:space="preserve">Amb ningú (viuré sol/a) </t>
  </si>
  <si>
    <t>Amb la meva parella</t>
  </si>
  <si>
    <t>Amb els meus fills/filles i/o fillastres</t>
  </si>
  <si>
    <t>Amb altres membres de la meva família (pares, avis, germans, etc.)</t>
  </si>
  <si>
    <t>Amb uns amics/amigues o unes altres persones (no familiars)</t>
  </si>
  <si>
    <t>P11, n-Total Propietat</t>
  </si>
  <si>
    <t>Amb ningú (viuré sol/a)</t>
  </si>
  <si>
    <t>P11, n-Total Lloguer</t>
  </si>
  <si>
    <t>P12, n-Total</t>
  </si>
  <si>
    <t>&gt;5</t>
  </si>
  <si>
    <t>No ho sé</t>
  </si>
  <si>
    <t>P12, n-Total Propietat</t>
  </si>
  <si>
    <t>P12, n-Total Lloguer</t>
  </si>
  <si>
    <t>P14, n-Total</t>
  </si>
  <si>
    <t>Un xalet o una casa adossada unifamiliar</t>
  </si>
  <si>
    <t>Un apartament o pis en un bloc plurifamiliar</t>
  </si>
  <si>
    <t>M'és indiferent</t>
  </si>
  <si>
    <t>P14, n-Total Propietat</t>
  </si>
  <si>
    <t>P14, n-Total Lloguer</t>
  </si>
  <si>
    <t>P15, n-Total</t>
  </si>
  <si>
    <t>Obra nova</t>
  </si>
  <si>
    <t>Segona mà en bon estat</t>
  </si>
  <si>
    <t>Segona mà per reformar</t>
  </si>
  <si>
    <t>P15, n-Total Propietat</t>
  </si>
  <si>
    <t>P15, n-Total Lloguer</t>
  </si>
  <si>
    <t>P17, n-Total</t>
  </si>
  <si>
    <t>Cap o 1 habitació</t>
  </si>
  <si>
    <t>2 habitacions</t>
  </si>
  <si>
    <t>3 habitacions</t>
  </si>
  <si>
    <t>4 habitacions o més</t>
  </si>
  <si>
    <t>P17, n-Propietat</t>
  </si>
  <si>
    <t>P17, n-Lloguer</t>
  </si>
  <si>
    <t>P18, n-Total</t>
  </si>
  <si>
    <t>Disponibilitat d’ascensor (a la finca, no a l’habitatge)</t>
  </si>
  <si>
    <t>Disponibilitat d’espai exterior (balcó, terrassa, jardí, etc.)</t>
  </si>
  <si>
    <t>Disponibilitat de calefacció</t>
  </si>
  <si>
    <t>Disponibilitat d’aire condicionat</t>
  </si>
  <si>
    <t>Disponibilitat de plaça de pàrquing</t>
  </si>
  <si>
    <t xml:space="preserve">Disponibilitat de zones comunitàries/piscina </t>
  </si>
  <si>
    <t>Habitatge adaptat a mobilitat reduïda</t>
  </si>
  <si>
    <t>Habitatge en bon estat de conservació</t>
  </si>
  <si>
    <t>Habitatge amb un nivell d’eficiència energètica elevat</t>
  </si>
  <si>
    <t>Habitatge amb llum natural</t>
  </si>
  <si>
    <t>Habitatge amb bones vistes</t>
  </si>
  <si>
    <t>Habitatge moblat/equipat</t>
  </si>
  <si>
    <t>P18, n-Total Propietat</t>
  </si>
  <si>
    <t>P18, n-Total Lloguer</t>
  </si>
  <si>
    <t>P19, n-Propietat</t>
  </si>
  <si>
    <t>Menys de 100.000 €</t>
  </si>
  <si>
    <t>Entre 100.000 i 200.000 €</t>
  </si>
  <si>
    <t>Entre 200.001 i 300.000 €</t>
  </si>
  <si>
    <t>Entre 300.001 i 400.000 €</t>
  </si>
  <si>
    <t>Entre 400.001 i 500.000 €</t>
  </si>
  <si>
    <t>Entre 500.001 i 600.000 €</t>
  </si>
  <si>
    <t>Més de 600.000 €</t>
  </si>
  <si>
    <t>P20, n-Lloguer</t>
  </si>
  <si>
    <t>Menys de 400 €/mes</t>
  </si>
  <si>
    <t>Entre 400 i 600 €/mes</t>
  </si>
  <si>
    <t>Entre 601 i 800 €/mes</t>
  </si>
  <si>
    <t>Entre 801 i 1.000 €/mes</t>
  </si>
  <si>
    <t>Entre 1.001 i 1.200 €/mes</t>
  </si>
  <si>
    <t>Entre 1.201 i 1.400 €/mes</t>
  </si>
  <si>
    <t>Entre 1.401 i 1.600 €/mes</t>
  </si>
  <si>
    <t xml:space="preserve">Més de 1.600 €/mes </t>
  </si>
  <si>
    <t>P22, n-Propietat</t>
  </si>
  <si>
    <t>Al comptat</t>
  </si>
  <si>
    <t>Una part al comptat i una part amb hipoteca</t>
  </si>
  <si>
    <t>Únicament amb hipoteca</t>
  </si>
  <si>
    <t>P23, n-Propietat, al comptat o amb hipoteca parcial</t>
  </si>
  <si>
    <t>Estalvis propis</t>
  </si>
  <si>
    <t>Ingressos per la venda d’un habitatge o immoble en propietat</t>
  </si>
  <si>
    <t>Ingressos per la venda d’actius financers (fons d’inversió, accions, deute públic, etc.)</t>
  </si>
  <si>
    <t xml:space="preserve">Ingressos per la venda d’actius financers </t>
  </si>
  <si>
    <t>Ajuts familiars</t>
  </si>
  <si>
    <t>Ajuts públics</t>
  </si>
  <si>
    <t>Ho desconec</t>
  </si>
  <si>
    <t>P24, n-Propietat, únicament amb hipoteca o amb hipoteca parcial</t>
  </si>
  <si>
    <t>Ingressos del treball o activitat econòmica</t>
  </si>
  <si>
    <t>Ingressos pel lloguer d'un habitatge o immoble en propietat</t>
  </si>
  <si>
    <t>P25, n-Lloguer</t>
  </si>
  <si>
    <t>P21, n-Propietat</t>
  </si>
  <si>
    <t>Menys de 1.000 €/mes</t>
  </si>
  <si>
    <t>Entre 1.000 i 1.500 €/mes</t>
  </si>
  <si>
    <t>Entre 1.501 i 2.000 €/mes</t>
  </si>
  <si>
    <t xml:space="preserve">Entre 2.001 i 2.501 €/mes </t>
  </si>
  <si>
    <t xml:space="preserve">Entre 2.501 i 3.000 €/mes </t>
  </si>
  <si>
    <t>Entre 3.001 i 3.500 €/mes</t>
  </si>
  <si>
    <t>Entre 3.501 i 4.000 €/mes</t>
  </si>
  <si>
    <t>Més de 4.000 €/mes</t>
  </si>
  <si>
    <t>P21, n-Lloguer</t>
  </si>
  <si>
    <t>P26, n-Propietat</t>
  </si>
  <si>
    <t>Una càrrega pesada</t>
  </si>
  <si>
    <t>Una càrrega raonable</t>
  </si>
  <si>
    <t>Cap càrrega</t>
  </si>
  <si>
    <t>P26, n-Lloguer</t>
  </si>
  <si>
    <t>P27, n-Propietat</t>
  </si>
  <si>
    <t>Els preus són molt elevats</t>
  </si>
  <si>
    <t>No hi ha suficient oferta</t>
  </si>
  <si>
    <t>La localització no és la desitjada</t>
  </si>
  <si>
    <t>Els habitatges no s’adeqüen a la demanda ...</t>
  </si>
  <si>
    <t>Altres problemes</t>
  </si>
  <si>
    <t>Cap problema</t>
  </si>
  <si>
    <t>P28, n-Propietat</t>
  </si>
  <si>
    <t>Els habitatges no són accessibles i/o no tenen ascensor</t>
  </si>
  <si>
    <t>Els sistemes de calefacció i refrigeració són deficients o no existeixen</t>
  </si>
  <si>
    <t>Els habitatges es troben en mal estat de conservació ...</t>
  </si>
  <si>
    <t>P29, n-Lloguer</t>
  </si>
  <si>
    <t>Els habitatges no son accessibles i/o no tenen ascensor</t>
  </si>
  <si>
    <t>ENQUESTA de DEMANDA d'HABITATGE a CATALUNYA.</t>
  </si>
  <si>
    <t>Tabulació</t>
  </si>
  <si>
    <t>Règim actual: un habitatge de propietat</t>
  </si>
  <si>
    <t>Règim actual: un habitatge de lloguer</t>
  </si>
  <si>
    <t>Règim actual: altres</t>
  </si>
  <si>
    <t>Àrea metropolitana</t>
  </si>
  <si>
    <t>Per motius no vinculats a la residència habitual (invertir, 2a residència, etc.)</t>
  </si>
  <si>
    <t>Menys de 50 m²</t>
  </si>
  <si>
    <t>Entre 50 m² i 80 m²</t>
  </si>
  <si>
    <t>Entre 81 m² i 110 m²</t>
  </si>
  <si>
    <t>Entre 111 m² i 140 m²</t>
  </si>
  <si>
    <t>Més de 140 m²</t>
  </si>
  <si>
    <t>Per citar la font de procedència de la informació quan no es fa un tractament de les dades, es pot fer de la manera següent:</t>
  </si>
  <si>
    <t>Per citar la font de procedència de la informació quan es fa un tractament de les dades, es pot fer de la manera següent:</t>
  </si>
  <si>
    <t>Bloc 2. Temps de cerca, motivació i localització.</t>
  </si>
  <si>
    <t>Bloc 3. Tipologia i característiques dels habitatges.</t>
  </si>
  <si>
    <t>Bloc 4. Preus i estratègies de finançament.</t>
  </si>
  <si>
    <t>Bloc 5. Percepció del mercat d'habitatge.</t>
  </si>
  <si>
    <t>P1, EDAT</t>
  </si>
  <si>
    <t>P2, GÈNERE</t>
  </si>
  <si>
    <t>NIVELL d'INGRESSOS</t>
  </si>
  <si>
    <t>NIVELL d'ESTUDIS</t>
  </si>
  <si>
    <t>SITUACIÓ LABORAL</t>
  </si>
  <si>
    <t>Bloc 1. Preguntes introductòries en relació a l'habitatge actual.</t>
  </si>
  <si>
    <t>P13 - Recodificació DEMANDA ÚNICA SIMPLE</t>
  </si>
  <si>
    <t>Segments d'anàlisi.</t>
  </si>
  <si>
    <t>P16, n-Total</t>
  </si>
  <si>
    <t>P16, n-Total Propietat</t>
  </si>
  <si>
    <t>P16, n-Total Lloguer</t>
  </si>
  <si>
    <t>Font: enquesta de demanda d'habitatge a Catalunya de l'O-HB (Òmnibus de GESOP).</t>
  </si>
  <si>
    <t>Font: elaboració pròpia a partir de l'enquesta de demanda d'habitatge a Catalunya de l'O-HB (Òmnibus de GESOP).</t>
  </si>
  <si>
    <t>Font: enquesta de demanda d'habitatge a Catalunya de l'O-HB (Panell de demandants d'habitatge).</t>
  </si>
  <si>
    <t>Font: elaboració pròpia a partir de l'enquesta de demanda d'habitatge a Catalunya de l'O-HB (Panell de demandants d'habitatge).</t>
  </si>
  <si>
    <t>EN L’ACTUALITAT, ESTÀ BUSCANT ACTIVAMENT HABITATGE A CATALUNYA? DE LLOGUER O DE PROPIETAT?</t>
  </si>
  <si>
    <t>RECODIFICACIÓ EDAT</t>
  </si>
  <si>
    <t>Qüestionari Òmnibus</t>
  </si>
  <si>
    <t>Qüestionari Panell</t>
  </si>
  <si>
    <t>P1R, RECODIFICACIÓ EDAT</t>
  </si>
  <si>
    <t>GÈNERE</t>
  </si>
  <si>
    <t>Perfil sociodemogràfic.</t>
  </si>
  <si>
    <t>P13R</t>
  </si>
  <si>
    <t>RECODIFICACIÓ P13 - DEMANDA ÚNICA</t>
  </si>
  <si>
    <t>P13R2</t>
  </si>
  <si>
    <t>RECODIFICACIÓ P13 - DEMANDA ÚNICA SIMPLE</t>
  </si>
  <si>
    <t>P13R1 - Recodificació DEMANDA ÚNICA</t>
  </si>
  <si>
    <t>P13R2 - Recodificació DEMANDA ÚNICA SIMPLE</t>
  </si>
  <si>
    <t xml:space="preserve">Usted está buscando... </t>
  </si>
  <si>
    <t>Segments d'anàlisi: règim de tinença i territori.</t>
  </si>
  <si>
    <t>¿Dónde busca vivienda?</t>
  </si>
  <si>
    <t>P9</t>
  </si>
  <si>
    <t>¿Con quién tiene previsto compartir la futura vivienda?</t>
  </si>
  <si>
    <t>P11</t>
  </si>
  <si>
    <t>¿Busca una vivienda de obra nueva o de segunda mano?</t>
  </si>
  <si>
    <t>P15</t>
  </si>
  <si>
    <t>De entre las siguientes características, indique y ordene, por favor, aquellas que para usted son imprescindibles al buscar vivienda</t>
  </si>
  <si>
    <t>P18</t>
  </si>
  <si>
    <t>¿Qué recursos prevé/n utilizar para pagar la parte al contado de la futura vivienda?</t>
  </si>
  <si>
    <t>¿Qué recursos prevé/n utilizar para pagar la hipoteca de la futura vivienda?</t>
  </si>
  <si>
    <t>¿Qué recursos prevé/n utilizar para pagar el alquiler de la futura vivienda?</t>
  </si>
  <si>
    <t>P23</t>
  </si>
  <si>
    <t>P24</t>
  </si>
  <si>
    <t>P25</t>
  </si>
  <si>
    <t>¿Cuáles cree que son los principales problemas de la oferta de vivienda de compraventa de obra nueva?</t>
  </si>
  <si>
    <t>P27</t>
  </si>
  <si>
    <t>P28</t>
  </si>
  <si>
    <t>P29</t>
  </si>
  <si>
    <t>¿Cuáles cree que son los principales problemas de la oferta de vivienda de compraventa de segunda mano?</t>
  </si>
  <si>
    <t>¿Cuáles cree que son los principales problemas de la oferta de vivienda de alquiler?</t>
  </si>
  <si>
    <t>P18R</t>
  </si>
  <si>
    <t>RECODIFICACIÓ P18 - CARACTERÍSTICA INDICADA COM A NÚMERO 1</t>
  </si>
  <si>
    <t>P18R, n-Total</t>
  </si>
  <si>
    <t>Tabulació P1 i Perfil</t>
  </si>
  <si>
    <t>Tabulació Perfil</t>
  </si>
  <si>
    <t>Tabulació Segments Anàlisi</t>
  </si>
  <si>
    <t>Tabulació Bloc 1</t>
  </si>
  <si>
    <t>Tabulació Bloc 2</t>
  </si>
  <si>
    <t>Tabulació Bloc 3</t>
  </si>
  <si>
    <t>Tabulació Bloc 4</t>
  </si>
  <si>
    <t>Tabulació Bloc 5</t>
  </si>
  <si>
    <t>Qüestionari Òmnibus GESOP.</t>
  </si>
  <si>
    <t>Qüestionari Panell de demandants d'habitatge.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</si>
</sst>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0.0"/>
    <numFmt numFmtId="166" formatCode="_-* #,##0\ &quot;€&quot;_-;\-* #,##0\ &quot;€&quot;_-;_-* &quot;-&quot;??\ &quot;€&quot;_-;_-@_-"/>
    <numFmt numFmtId="167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BM Plex Sans Condensed"/>
      <family val="2"/>
    </font>
    <font>
      <b/>
      <sz val="11"/>
      <color theme="1"/>
      <name val="IBM Plex Sans Condensed"/>
      <family val="2"/>
    </font>
    <font>
      <b/>
      <sz val="9"/>
      <color theme="1"/>
      <name val="IBM Plex Sans Condensed"/>
      <family val="2"/>
    </font>
    <font>
      <sz val="9"/>
      <color theme="1"/>
      <name val="IBM Plex Sans Condensed"/>
      <family val="2"/>
    </font>
    <font>
      <u/>
      <sz val="11"/>
      <color theme="10"/>
      <name val="Calibri"/>
      <family val="2"/>
      <scheme val="minor"/>
    </font>
    <font>
      <sz val="14"/>
      <color theme="1"/>
      <name val="IBM Plex Sans Condensed"/>
      <family val="2"/>
    </font>
    <font>
      <b/>
      <sz val="12"/>
      <color theme="1"/>
      <name val="IBM Plex Sans Condensed"/>
      <family val="2"/>
    </font>
    <font>
      <u/>
      <sz val="11"/>
      <color theme="10"/>
      <name val="IBM Plex Sans Condensed"/>
      <family val="2"/>
    </font>
    <font>
      <b/>
      <sz val="14"/>
      <color theme="1"/>
      <name val="IBM Plex Sans Condensed"/>
      <family val="2"/>
    </font>
    <font>
      <sz val="10"/>
      <name val="Arial"/>
      <family val="2"/>
    </font>
    <font>
      <b/>
      <sz val="11"/>
      <color rgb="FFFF0000"/>
      <name val="IBM Plex Sans Condensed"/>
      <family val="2"/>
    </font>
    <font>
      <b/>
      <sz val="10"/>
      <color theme="1"/>
      <name val="IBM Plex Sans Condensed"/>
      <family val="2"/>
    </font>
    <font>
      <sz val="9"/>
      <color theme="1"/>
      <name val="IBM Plex Sans Condensed"/>
      <family val="2"/>
    </font>
    <font>
      <sz val="11"/>
      <color theme="1"/>
      <name val="IBM Plex Sans Condensed"/>
      <family val="2"/>
    </font>
    <font>
      <sz val="8"/>
      <color theme="1"/>
      <name val="IBM Plex Sans Condensed"/>
      <family val="2"/>
    </font>
    <font>
      <b/>
      <sz val="11"/>
      <name val="IBM Plex Sans Condensed"/>
      <family val="2"/>
    </font>
    <font>
      <sz val="10"/>
      <color theme="1"/>
      <name val="IBM Plex Sans Condensed"/>
      <family val="2"/>
    </font>
    <font>
      <sz val="10"/>
      <name val="IBM Plex Sans Condensed"/>
      <family val="2"/>
    </font>
    <font>
      <b/>
      <sz val="10"/>
      <name val="IBM Plex Sans Condensed"/>
      <family val="2"/>
    </font>
    <font>
      <i/>
      <sz val="10"/>
      <color theme="1"/>
      <name val="IBM Plex Sans Condensed"/>
      <family val="2"/>
    </font>
    <font>
      <sz val="10"/>
      <color rgb="FFFF0000"/>
      <name val="IBM Plex Sans Condensed"/>
      <family val="2"/>
    </font>
    <font>
      <b/>
      <sz val="10"/>
      <color rgb="FFFF0000"/>
      <name val="IBM Plex Sans Condensed"/>
      <family val="2"/>
    </font>
    <font>
      <sz val="10"/>
      <color theme="1"/>
      <name val="Calibri"/>
      <family val="2"/>
      <scheme val="minor"/>
    </font>
    <font>
      <b/>
      <u/>
      <sz val="14"/>
      <color theme="10"/>
      <name val="IBM Plex Sans Condensed"/>
      <family val="2"/>
    </font>
  </fonts>
  <fills count="7">
    <fill>
      <patternFill patternType="none"/>
    </fill>
    <fill>
      <patternFill patternType="gray125"/>
    </fill>
    <fill>
      <patternFill patternType="solid">
        <fgColor rgb="FFC7EB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10" fillId="2" borderId="0" xfId="0" applyFont="1" applyFill="1"/>
    <xf numFmtId="164" fontId="13" fillId="0" borderId="0" xfId="1" applyNumberFormat="1" applyFont="1"/>
    <xf numFmtId="0" fontId="5" fillId="0" borderId="0" xfId="0" applyFont="1" applyAlignment="1">
      <alignment wrapText="1"/>
    </xf>
    <xf numFmtId="0" fontId="7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9" fillId="4" borderId="0" xfId="2" applyFont="1" applyFill="1"/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8" fillId="0" borderId="0" xfId="0" applyFont="1"/>
    <xf numFmtId="0" fontId="13" fillId="0" borderId="0" xfId="0" applyFont="1"/>
    <xf numFmtId="0" fontId="19" fillId="0" borderId="0" xfId="0" applyFont="1"/>
    <xf numFmtId="0" fontId="18" fillId="0" borderId="13" xfId="0" applyFont="1" applyBorder="1"/>
    <xf numFmtId="0" fontId="18" fillId="0" borderId="14" xfId="0" applyFont="1" applyBorder="1"/>
    <xf numFmtId="0" fontId="13" fillId="0" borderId="16" xfId="0" applyFont="1" applyBorder="1"/>
    <xf numFmtId="0" fontId="13" fillId="0" borderId="0" xfId="0" applyFont="1" applyAlignment="1">
      <alignment horizontal="left" wrapText="1"/>
    </xf>
    <xf numFmtId="0" fontId="13" fillId="0" borderId="1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8" xfId="0" applyFont="1" applyBorder="1" applyAlignment="1">
      <alignment horizontal="left" wrapText="1"/>
    </xf>
    <xf numFmtId="0" fontId="13" fillId="0" borderId="19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20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164" fontId="21" fillId="0" borderId="21" xfId="1" applyNumberFormat="1" applyFont="1" applyBorder="1" applyAlignment="1">
      <alignment horizontal="center" vertical="center" wrapText="1"/>
    </xf>
    <xf numFmtId="164" fontId="21" fillId="0" borderId="22" xfId="1" applyNumberFormat="1" applyFont="1" applyBorder="1" applyAlignment="1">
      <alignment horizontal="center" vertical="center" wrapText="1"/>
    </xf>
    <xf numFmtId="164" fontId="21" fillId="0" borderId="18" xfId="1" applyNumberFormat="1" applyFont="1" applyBorder="1" applyAlignment="1">
      <alignment horizontal="center" vertical="center" wrapText="1"/>
    </xf>
    <xf numFmtId="164" fontId="21" fillId="0" borderId="23" xfId="1" applyNumberFormat="1" applyFont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horizontal="left" wrapText="1"/>
    </xf>
    <xf numFmtId="1" fontId="18" fillId="0" borderId="24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wrapText="1"/>
    </xf>
    <xf numFmtId="1" fontId="18" fillId="0" borderId="20" xfId="0" applyNumberFormat="1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wrapText="1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164" fontId="18" fillId="0" borderId="24" xfId="1" applyNumberFormat="1" applyFont="1" applyFill="1" applyBorder="1" applyAlignment="1">
      <alignment horizontal="center" vertical="center" wrapText="1"/>
    </xf>
    <xf numFmtId="164" fontId="18" fillId="0" borderId="10" xfId="1" applyNumberFormat="1" applyFont="1" applyFill="1" applyBorder="1" applyAlignment="1">
      <alignment horizontal="center" vertical="center" wrapText="1"/>
    </xf>
    <xf numFmtId="164" fontId="18" fillId="0" borderId="11" xfId="1" applyNumberFormat="1" applyFont="1" applyFill="1" applyBorder="1" applyAlignment="1">
      <alignment horizontal="center" vertical="center" wrapText="1"/>
    </xf>
    <xf numFmtId="164" fontId="18" fillId="0" borderId="12" xfId="1" applyNumberFormat="1" applyFont="1" applyFill="1" applyBorder="1" applyAlignment="1">
      <alignment horizontal="center" vertical="center" wrapText="1"/>
    </xf>
    <xf numFmtId="164" fontId="18" fillId="0" borderId="20" xfId="1" applyNumberFormat="1" applyFont="1" applyFill="1" applyBorder="1" applyAlignment="1">
      <alignment horizontal="center" vertical="center" wrapText="1"/>
    </xf>
    <xf numFmtId="164" fontId="18" fillId="0" borderId="13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4" xfId="1" applyNumberFormat="1" applyFont="1" applyFill="1" applyBorder="1" applyAlignment="1">
      <alignment horizontal="center" vertical="center" wrapText="1"/>
    </xf>
    <xf numFmtId="164" fontId="18" fillId="0" borderId="19" xfId="1" applyNumberFormat="1" applyFont="1" applyFill="1" applyBorder="1" applyAlignment="1">
      <alignment horizontal="center" vertical="center" wrapText="1"/>
    </xf>
    <xf numFmtId="164" fontId="18" fillId="0" borderId="15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Fill="1" applyBorder="1" applyAlignment="1">
      <alignment horizontal="center" vertical="center" wrapText="1"/>
    </xf>
    <xf numFmtId="164" fontId="18" fillId="0" borderId="17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right"/>
    </xf>
    <xf numFmtId="0" fontId="18" fillId="0" borderId="0" xfId="0" applyFont="1" applyAlignment="1">
      <alignment horizontal="left"/>
    </xf>
    <xf numFmtId="164" fontId="18" fillId="0" borderId="0" xfId="1" applyNumberFormat="1" applyFont="1"/>
    <xf numFmtId="0" fontId="18" fillId="0" borderId="16" xfId="0" applyFont="1" applyBorder="1" applyAlignment="1">
      <alignment horizontal="left"/>
    </xf>
    <xf numFmtId="0" fontId="18" fillId="0" borderId="16" xfId="0" applyFont="1" applyBorder="1"/>
    <xf numFmtId="164" fontId="18" fillId="0" borderId="16" xfId="1" applyNumberFormat="1" applyFont="1" applyBorder="1"/>
    <xf numFmtId="9" fontId="13" fillId="0" borderId="0" xfId="1" applyFont="1"/>
    <xf numFmtId="9" fontId="18" fillId="0" borderId="0" xfId="1" applyFont="1"/>
    <xf numFmtId="0" fontId="18" fillId="5" borderId="0" xfId="0" applyFont="1" applyFill="1" applyAlignment="1">
      <alignment horizontal="left"/>
    </xf>
    <xf numFmtId="0" fontId="18" fillId="5" borderId="0" xfId="0" applyFont="1" applyFill="1"/>
    <xf numFmtId="164" fontId="18" fillId="5" borderId="0" xfId="1" applyNumberFormat="1" applyFont="1" applyFill="1"/>
    <xf numFmtId="164" fontId="18" fillId="0" borderId="0" xfId="0" applyNumberFormat="1" applyFont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164" fontId="18" fillId="3" borderId="0" xfId="1" applyNumberFormat="1" applyFont="1" applyFill="1"/>
    <xf numFmtId="0" fontId="18" fillId="6" borderId="0" xfId="0" applyFont="1" applyFill="1" applyAlignment="1">
      <alignment horizontal="left"/>
    </xf>
    <xf numFmtId="0" fontId="18" fillId="6" borderId="0" xfId="0" applyFont="1" applyFill="1"/>
    <xf numFmtId="164" fontId="18" fillId="6" borderId="0" xfId="1" applyNumberFormat="1" applyFont="1" applyFill="1"/>
    <xf numFmtId="0" fontId="18" fillId="6" borderId="16" xfId="0" applyFont="1" applyFill="1" applyBorder="1" applyAlignment="1">
      <alignment horizontal="left"/>
    </xf>
    <xf numFmtId="0" fontId="18" fillId="6" borderId="16" xfId="0" applyFont="1" applyFill="1" applyBorder="1"/>
    <xf numFmtId="164" fontId="18" fillId="6" borderId="16" xfId="1" applyNumberFormat="1" applyFont="1" applyFill="1" applyBorder="1"/>
    <xf numFmtId="164" fontId="18" fillId="0" borderId="0" xfId="1" applyNumberFormat="1" applyFont="1" applyFill="1"/>
    <xf numFmtId="164" fontId="18" fillId="0" borderId="16" xfId="1" applyNumberFormat="1" applyFont="1" applyFill="1" applyBorder="1"/>
    <xf numFmtId="9" fontId="13" fillId="0" borderId="0" xfId="1" applyFont="1" applyFill="1"/>
    <xf numFmtId="0" fontId="22" fillId="0" borderId="0" xfId="0" applyFont="1"/>
    <xf numFmtId="0" fontId="23" fillId="0" borderId="0" xfId="0" applyFont="1"/>
    <xf numFmtId="164" fontId="22" fillId="0" borderId="0" xfId="1" applyNumberFormat="1" applyFont="1"/>
    <xf numFmtId="0" fontId="18" fillId="0" borderId="0" xfId="0" applyFont="1" applyAlignment="1">
      <alignment wrapText="1"/>
    </xf>
    <xf numFmtId="0" fontId="20" fillId="0" borderId="16" xfId="0" applyFont="1" applyBorder="1"/>
    <xf numFmtId="164" fontId="19" fillId="0" borderId="0" xfId="1" applyNumberFormat="1" applyFont="1"/>
    <xf numFmtId="0" fontId="19" fillId="0" borderId="16" xfId="0" applyFont="1" applyBorder="1"/>
    <xf numFmtId="164" fontId="19" fillId="0" borderId="16" xfId="1" applyNumberFormat="1" applyFont="1" applyBorder="1"/>
    <xf numFmtId="0" fontId="20" fillId="0" borderId="0" xfId="0" applyFont="1"/>
    <xf numFmtId="9" fontId="20" fillId="0" borderId="0" xfId="1" applyFont="1"/>
    <xf numFmtId="0" fontId="20" fillId="0" borderId="16" xfId="0" applyFont="1" applyBorder="1" applyAlignment="1">
      <alignment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16" xfId="0" applyFont="1" applyBorder="1" applyAlignment="1">
      <alignment wrapText="1"/>
    </xf>
    <xf numFmtId="0" fontId="20" fillId="0" borderId="0" xfId="0" applyFont="1" applyAlignment="1">
      <alignment wrapText="1"/>
    </xf>
    <xf numFmtId="10" fontId="20" fillId="0" borderId="16" xfId="0" applyNumberFormat="1" applyFont="1" applyBorder="1"/>
    <xf numFmtId="10" fontId="19" fillId="0" borderId="0" xfId="0" applyNumberFormat="1" applyFont="1"/>
    <xf numFmtId="10" fontId="19" fillId="0" borderId="16" xfId="0" applyNumberFormat="1" applyFont="1" applyBorder="1"/>
    <xf numFmtId="0" fontId="24" fillId="0" borderId="0" xfId="0" applyFont="1"/>
    <xf numFmtId="0" fontId="19" fillId="0" borderId="0" xfId="0" applyFont="1" applyAlignment="1">
      <alignment horizontal="right"/>
    </xf>
    <xf numFmtId="9" fontId="19" fillId="0" borderId="0" xfId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164" fontId="13" fillId="0" borderId="0" xfId="1" applyNumberFormat="1" applyFont="1" applyFill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9" fontId="13" fillId="0" borderId="0" xfId="1" applyFont="1" applyFill="1" applyAlignment="1">
      <alignment wrapText="1"/>
    </xf>
    <xf numFmtId="0" fontId="22" fillId="0" borderId="6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164" fontId="13" fillId="0" borderId="0" xfId="1" applyNumberFormat="1" applyFont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164" fontId="22" fillId="0" borderId="0" xfId="1" applyNumberFormat="1" applyFont="1" applyAlignment="1">
      <alignment wrapText="1"/>
    </xf>
    <xf numFmtId="164" fontId="18" fillId="0" borderId="0" xfId="1" applyNumberFormat="1" applyFont="1" applyAlignment="1">
      <alignment wrapText="1"/>
    </xf>
    <xf numFmtId="0" fontId="18" fillId="0" borderId="16" xfId="0" applyFont="1" applyBorder="1" applyAlignment="1">
      <alignment wrapText="1"/>
    </xf>
    <xf numFmtId="164" fontId="18" fillId="0" borderId="16" xfId="1" applyNumberFormat="1" applyFont="1" applyBorder="1" applyAlignment="1">
      <alignment wrapText="1"/>
    </xf>
    <xf numFmtId="0" fontId="13" fillId="0" borderId="0" xfId="0" applyFont="1" applyAlignment="1">
      <alignment wrapText="1"/>
    </xf>
    <xf numFmtId="9" fontId="13" fillId="0" borderId="0" xfId="1" applyFont="1" applyAlignment="1">
      <alignment wrapText="1"/>
    </xf>
    <xf numFmtId="164" fontId="5" fillId="0" borderId="0" xfId="1" applyNumberFormat="1" applyFont="1" applyAlignment="1">
      <alignment wrapText="1"/>
    </xf>
    <xf numFmtId="0" fontId="19" fillId="0" borderId="0" xfId="0" applyFont="1" applyAlignment="1">
      <alignment horizontal="left"/>
    </xf>
    <xf numFmtId="164" fontId="19" fillId="0" borderId="0" xfId="1" applyNumberFormat="1" applyFont="1" applyAlignment="1">
      <alignment wrapText="1"/>
    </xf>
    <xf numFmtId="1" fontId="19" fillId="0" borderId="0" xfId="1" applyNumberFormat="1" applyFont="1"/>
    <xf numFmtId="9" fontId="19" fillId="0" borderId="0" xfId="1" applyFont="1" applyAlignment="1">
      <alignment wrapText="1"/>
    </xf>
    <xf numFmtId="0" fontId="19" fillId="0" borderId="0" xfId="0" applyFont="1" applyAlignment="1">
      <alignment horizontal="right" wrapText="1"/>
    </xf>
    <xf numFmtId="9" fontId="1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164" fontId="19" fillId="0" borderId="0" xfId="1" applyNumberFormat="1" applyFont="1" applyAlignment="1">
      <alignment horizontal="right" wrapText="1"/>
    </xf>
    <xf numFmtId="164" fontId="20" fillId="0" borderId="0" xfId="1" applyNumberFormat="1" applyFont="1" applyAlignment="1">
      <alignment wrapText="1"/>
    </xf>
    <xf numFmtId="9" fontId="20" fillId="0" borderId="0" xfId="1" applyFont="1" applyAlignment="1">
      <alignment wrapText="1"/>
    </xf>
    <xf numFmtId="1" fontId="19" fillId="0" borderId="0" xfId="1" applyNumberFormat="1" applyFont="1" applyAlignment="1">
      <alignment wrapText="1"/>
    </xf>
    <xf numFmtId="0" fontId="20" fillId="0" borderId="0" xfId="0" applyFont="1" applyAlignment="1">
      <alignment horizontal="left" wrapText="1"/>
    </xf>
    <xf numFmtId="1" fontId="20" fillId="0" borderId="0" xfId="1" applyNumberFormat="1" applyFont="1" applyAlignment="1">
      <alignment wrapText="1"/>
    </xf>
    <xf numFmtId="164" fontId="19" fillId="0" borderId="0" xfId="0" applyNumberFormat="1" applyFont="1" applyAlignment="1">
      <alignment wrapText="1"/>
    </xf>
    <xf numFmtId="1" fontId="18" fillId="0" borderId="0" xfId="1" applyNumberFormat="1" applyFont="1"/>
    <xf numFmtId="1" fontId="18" fillId="0" borderId="16" xfId="1" applyNumberFormat="1" applyFont="1" applyBorder="1"/>
    <xf numFmtId="0" fontId="19" fillId="0" borderId="16" xfId="0" applyFont="1" applyBorder="1" applyAlignment="1">
      <alignment horizontal="left"/>
    </xf>
    <xf numFmtId="166" fontId="18" fillId="0" borderId="0" xfId="6" applyNumberFormat="1" applyFont="1" applyAlignment="1">
      <alignment horizontal="left"/>
    </xf>
    <xf numFmtId="9" fontId="18" fillId="0" borderId="0" xfId="0" applyNumberFormat="1" applyFont="1" applyAlignment="1">
      <alignment horizontal="left"/>
    </xf>
    <xf numFmtId="9" fontId="18" fillId="0" borderId="0" xfId="0" applyNumberFormat="1" applyFont="1"/>
    <xf numFmtId="164" fontId="18" fillId="0" borderId="0" xfId="1" applyNumberFormat="1" applyFont="1" applyAlignment="1">
      <alignment horizontal="right"/>
    </xf>
    <xf numFmtId="165" fontId="18" fillId="0" borderId="0" xfId="0" applyNumberFormat="1" applyFont="1"/>
    <xf numFmtId="167" fontId="18" fillId="0" borderId="0" xfId="5" applyNumberFormat="1" applyFont="1"/>
    <xf numFmtId="1" fontId="18" fillId="0" borderId="0" xfId="5" applyNumberFormat="1" applyFont="1"/>
    <xf numFmtId="167" fontId="18" fillId="0" borderId="0" xfId="1" applyNumberFormat="1" applyFont="1"/>
    <xf numFmtId="0" fontId="22" fillId="0" borderId="0" xfId="0" applyFont="1" applyAlignment="1">
      <alignment horizontal="left"/>
    </xf>
    <xf numFmtId="167" fontId="22" fillId="0" borderId="0" xfId="0" applyNumberFormat="1" applyFont="1"/>
    <xf numFmtId="1" fontId="22" fillId="0" borderId="0" xfId="1" applyNumberFormat="1" applyFont="1"/>
    <xf numFmtId="9" fontId="22" fillId="0" borderId="0" xfId="0" applyNumberFormat="1" applyFont="1" applyAlignment="1">
      <alignment horizontal="left"/>
    </xf>
    <xf numFmtId="9" fontId="22" fillId="0" borderId="0" xfId="1" applyFont="1"/>
    <xf numFmtId="1" fontId="18" fillId="0" borderId="0" xfId="0" applyNumberFormat="1" applyFont="1"/>
    <xf numFmtId="0" fontId="13" fillId="0" borderId="16" xfId="0" applyFont="1" applyBorder="1" applyAlignment="1">
      <alignment wrapText="1"/>
    </xf>
    <xf numFmtId="164" fontId="19" fillId="0" borderId="16" xfId="1" applyNumberFormat="1" applyFont="1" applyBorder="1" applyAlignment="1">
      <alignment wrapText="1"/>
    </xf>
    <xf numFmtId="9" fontId="18" fillId="0" borderId="0" xfId="1" applyFont="1" applyAlignment="1">
      <alignment wrapText="1"/>
    </xf>
    <xf numFmtId="167" fontId="18" fillId="0" borderId="0" xfId="5" applyNumberFormat="1" applyFont="1" applyAlignment="1">
      <alignment wrapText="1"/>
    </xf>
    <xf numFmtId="9" fontId="18" fillId="0" borderId="0" xfId="0" applyNumberFormat="1" applyFont="1" applyAlignment="1">
      <alignment horizontal="left" wrapText="1"/>
    </xf>
    <xf numFmtId="167" fontId="18" fillId="0" borderId="0" xfId="1" applyNumberFormat="1" applyFont="1" applyAlignment="1">
      <alignment wrapText="1"/>
    </xf>
    <xf numFmtId="9" fontId="22" fillId="0" borderId="0" xfId="1" applyFont="1" applyAlignment="1">
      <alignment wrapText="1"/>
    </xf>
    <xf numFmtId="1" fontId="18" fillId="0" borderId="0" xfId="1" applyNumberFormat="1" applyFont="1" applyAlignment="1">
      <alignment wrapText="1"/>
    </xf>
    <xf numFmtId="0" fontId="18" fillId="0" borderId="16" xfId="0" applyFont="1" applyBorder="1" applyAlignment="1">
      <alignment horizontal="left" wrapText="1"/>
    </xf>
    <xf numFmtId="164" fontId="20" fillId="0" borderId="16" xfId="1" applyNumberFormat="1" applyFont="1" applyBorder="1" applyAlignment="1">
      <alignment wrapText="1"/>
    </xf>
    <xf numFmtId="9" fontId="20" fillId="0" borderId="16" xfId="1" applyFont="1" applyBorder="1" applyAlignment="1">
      <alignment wrapText="1"/>
    </xf>
    <xf numFmtId="0" fontId="19" fillId="0" borderId="16" xfId="0" applyFont="1" applyBorder="1" applyAlignment="1">
      <alignment horizontal="left" wrapText="1"/>
    </xf>
    <xf numFmtId="1" fontId="19" fillId="0" borderId="16" xfId="1" applyNumberFormat="1" applyFont="1" applyBorder="1" applyAlignment="1">
      <alignment wrapText="1"/>
    </xf>
    <xf numFmtId="0" fontId="20" fillId="0" borderId="16" xfId="0" applyFont="1" applyBorder="1" applyAlignment="1">
      <alignment horizontal="left" wrapText="1"/>
    </xf>
    <xf numFmtId="1" fontId="20" fillId="0" borderId="16" xfId="1" applyNumberFormat="1" applyFont="1" applyBorder="1" applyAlignment="1">
      <alignment wrapText="1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8" fillId="4" borderId="0" xfId="0" applyFont="1" applyFill="1"/>
    <xf numFmtId="0" fontId="18" fillId="4" borderId="0" xfId="0" applyFont="1" applyFill="1" applyBorder="1"/>
    <xf numFmtId="0" fontId="2" fillId="4" borderId="0" xfId="0" applyFont="1" applyFill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3" fillId="0" borderId="2" xfId="0" applyFont="1" applyBorder="1" applyAlignment="1">
      <alignment horizontal="left" vertical="top" wrapText="1"/>
    </xf>
    <xf numFmtId="0" fontId="13" fillId="4" borderId="10" xfId="0" applyFont="1" applyFill="1" applyBorder="1" applyAlignment="1">
      <alignment vertical="top" wrapText="1"/>
    </xf>
    <xf numFmtId="0" fontId="13" fillId="4" borderId="11" xfId="0" applyFont="1" applyFill="1" applyBorder="1" applyAlignment="1">
      <alignment horizontal="right" vertical="top" wrapText="1"/>
    </xf>
    <xf numFmtId="0" fontId="13" fillId="4" borderId="12" xfId="0" applyFont="1" applyFill="1" applyBorder="1" applyAlignment="1">
      <alignment horizontal="right" vertical="top" wrapText="1"/>
    </xf>
    <xf numFmtId="0" fontId="18" fillId="4" borderId="0" xfId="0" applyFont="1" applyFill="1" applyAlignment="1">
      <alignment wrapText="1"/>
    </xf>
    <xf numFmtId="0" fontId="13" fillId="4" borderId="11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18" fillId="4" borderId="13" xfId="0" applyFont="1" applyFill="1" applyBorder="1" applyAlignment="1">
      <alignment wrapText="1"/>
    </xf>
    <xf numFmtId="164" fontId="18" fillId="4" borderId="14" xfId="1" applyNumberFormat="1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164" fontId="18" fillId="4" borderId="0" xfId="1" applyNumberFormat="1" applyFont="1" applyFill="1" applyBorder="1" applyAlignment="1">
      <alignment wrapText="1"/>
    </xf>
    <xf numFmtId="0" fontId="18" fillId="4" borderId="15" xfId="0" applyFont="1" applyFill="1" applyBorder="1" applyAlignment="1">
      <alignment wrapText="1"/>
    </xf>
    <xf numFmtId="0" fontId="18" fillId="4" borderId="16" xfId="0" applyFont="1" applyFill="1" applyBorder="1" applyAlignment="1">
      <alignment wrapText="1"/>
    </xf>
    <xf numFmtId="164" fontId="18" fillId="4" borderId="17" xfId="1" applyNumberFormat="1" applyFont="1" applyFill="1" applyBorder="1" applyAlignment="1">
      <alignment wrapText="1"/>
    </xf>
    <xf numFmtId="0" fontId="18" fillId="4" borderId="17" xfId="0" applyFont="1" applyFill="1" applyBorder="1" applyAlignment="1">
      <alignment wrapText="1"/>
    </xf>
    <xf numFmtId="164" fontId="18" fillId="4" borderId="16" xfId="0" applyNumberFormat="1" applyFont="1" applyFill="1" applyBorder="1" applyAlignment="1">
      <alignment wrapText="1"/>
    </xf>
    <xf numFmtId="164" fontId="18" fillId="4" borderId="0" xfId="1" applyNumberFormat="1" applyFont="1" applyFill="1" applyAlignment="1">
      <alignment wrapText="1"/>
    </xf>
    <xf numFmtId="164" fontId="18" fillId="4" borderId="0" xfId="0" applyNumberFormat="1" applyFont="1" applyFill="1" applyAlignment="1">
      <alignment wrapText="1"/>
    </xf>
    <xf numFmtId="0" fontId="18" fillId="4" borderId="0" xfId="0" applyFont="1" applyFill="1" applyAlignment="1">
      <alignment horizontal="right" wrapText="1"/>
    </xf>
    <xf numFmtId="0" fontId="13" fillId="4" borderId="16" xfId="0" applyFont="1" applyFill="1" applyBorder="1" applyAlignment="1">
      <alignment horizontal="left" wrapText="1"/>
    </xf>
    <xf numFmtId="0" fontId="13" fillId="4" borderId="16" xfId="0" applyFont="1" applyFill="1" applyBorder="1" applyAlignment="1">
      <alignment horizontal="right" wrapText="1"/>
    </xf>
    <xf numFmtId="164" fontId="18" fillId="4" borderId="16" xfId="1" applyNumberFormat="1" applyFont="1" applyFill="1" applyBorder="1" applyAlignment="1">
      <alignment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wrapText="1"/>
    </xf>
    <xf numFmtId="9" fontId="13" fillId="4" borderId="0" xfId="1" applyFont="1" applyFill="1" applyAlignment="1">
      <alignment wrapText="1"/>
    </xf>
    <xf numFmtId="164" fontId="18" fillId="4" borderId="0" xfId="0" applyNumberFormat="1" applyFont="1" applyFill="1" applyBorder="1" applyAlignment="1">
      <alignment wrapText="1"/>
    </xf>
    <xf numFmtId="164" fontId="18" fillId="4" borderId="14" xfId="0" applyNumberFormat="1" applyFont="1" applyFill="1" applyBorder="1" applyAlignment="1">
      <alignment wrapText="1"/>
    </xf>
    <xf numFmtId="164" fontId="18" fillId="4" borderId="17" xfId="0" applyNumberFormat="1" applyFont="1" applyFill="1" applyBorder="1" applyAlignment="1">
      <alignment wrapText="1"/>
    </xf>
    <xf numFmtId="0" fontId="13" fillId="0" borderId="3" xfId="0" applyFont="1" applyBorder="1" applyAlignment="1">
      <alignment horizontal="right" vertical="top" wrapText="1"/>
    </xf>
    <xf numFmtId="0" fontId="10" fillId="4" borderId="0" xfId="0" applyFont="1" applyFill="1" applyAlignment="1">
      <alignment horizontal="left"/>
    </xf>
    <xf numFmtId="0" fontId="19" fillId="4" borderId="0" xfId="0" applyFont="1" applyFill="1"/>
    <xf numFmtId="0" fontId="20" fillId="4" borderId="0" xfId="4" applyFont="1" applyFill="1" applyAlignment="1">
      <alignment horizontal="left" wrapText="1"/>
    </xf>
    <xf numFmtId="0" fontId="19" fillId="4" borderId="10" xfId="4" applyFont="1" applyFill="1" applyBorder="1" applyAlignment="1">
      <alignment horizontal="left" vertical="top" wrapText="1"/>
    </xf>
    <xf numFmtId="0" fontId="19" fillId="4" borderId="12" xfId="4" applyFont="1" applyFill="1" applyBorder="1" applyAlignment="1">
      <alignment horizontal="left" vertical="top" wrapText="1"/>
    </xf>
    <xf numFmtId="0" fontId="19" fillId="4" borderId="13" xfId="4" applyFont="1" applyFill="1" applyBorder="1" applyAlignment="1">
      <alignment horizontal="left" vertical="top" wrapText="1"/>
    </xf>
    <xf numFmtId="0" fontId="19" fillId="4" borderId="14" xfId="4" applyFont="1" applyFill="1" applyBorder="1" applyAlignment="1">
      <alignment horizontal="left" vertical="top" wrapText="1"/>
    </xf>
    <xf numFmtId="0" fontId="19" fillId="4" borderId="15" xfId="4" applyFont="1" applyFill="1" applyBorder="1" applyAlignment="1">
      <alignment horizontal="left" vertical="top" wrapText="1"/>
    </xf>
    <xf numFmtId="0" fontId="19" fillId="4" borderId="17" xfId="4" applyFont="1" applyFill="1" applyBorder="1" applyAlignment="1">
      <alignment horizontal="left" vertical="top" wrapText="1"/>
    </xf>
    <xf numFmtId="0" fontId="19" fillId="4" borderId="0" xfId="4" applyFont="1" applyFill="1" applyAlignment="1">
      <alignment horizontal="left" vertical="top" wrapText="1"/>
    </xf>
    <xf numFmtId="0" fontId="3" fillId="4" borderId="0" xfId="0" applyFont="1" applyFill="1"/>
    <xf numFmtId="0" fontId="20" fillId="4" borderId="21" xfId="4" applyFont="1" applyFill="1" applyBorder="1" applyAlignment="1">
      <alignment horizontal="left" vertical="top" wrapText="1"/>
    </xf>
    <xf numFmtId="0" fontId="20" fillId="4" borderId="23" xfId="4" applyFont="1" applyFill="1" applyBorder="1" applyAlignment="1">
      <alignment horizontal="left" vertical="top" wrapText="1"/>
    </xf>
    <xf numFmtId="0" fontId="17" fillId="4" borderId="0" xfId="0" applyFont="1" applyFill="1"/>
    <xf numFmtId="0" fontId="9" fillId="4" borderId="0" xfId="2" applyFont="1" applyFill="1" applyAlignment="1">
      <alignment horizontal="right"/>
    </xf>
    <xf numFmtId="0" fontId="9" fillId="4" borderId="0" xfId="2" applyFont="1" applyFill="1" applyAlignment="1">
      <alignment horizontal="left"/>
    </xf>
    <xf numFmtId="0" fontId="25" fillId="4" borderId="0" xfId="2" applyFont="1" applyFill="1"/>
  </cellXfs>
  <cellStyles count="7">
    <cellStyle name="Hipervínculo" xfId="2" builtinId="8"/>
    <cellStyle name="Hipervínculo 2" xfId="3" xr:uid="{9E6D2290-F83B-4E5D-AB5D-0941CC1827B4}"/>
    <cellStyle name="Millares 2" xfId="5" xr:uid="{48EDB67C-60A5-4847-8A74-4CE23B3DBEEB}"/>
    <cellStyle name="Moneda 2" xfId="6" xr:uid="{0E13BA53-73F8-436E-A6AA-12E1F746D6A3}"/>
    <cellStyle name="Normal" xfId="0" builtinId="0"/>
    <cellStyle name="Normal_variables" xfId="4" xr:uid="{2297A5C8-8B9D-4B2E-9DFD-EB39DF4859D3}"/>
    <cellStyle name="Porcentaje" xfId="1" builtinId="5"/>
  </cellStyles>
  <dxfs count="0"/>
  <tableStyles count="0" defaultTableStyle="TableStyleMedium2" defaultPivotStyle="PivotStyleLight16"/>
  <colors>
    <mruColors>
      <color rgb="FF64CCF5"/>
      <color rgb="FFAFABAB"/>
      <color rgb="FFAD79BA"/>
      <color rgb="FF66C792"/>
      <color rgb="FFBA0029"/>
      <color rgb="FF750002"/>
      <color rgb="FFFF0051"/>
      <color rgb="FFFB6E8D"/>
      <color rgb="FFF7DBC9"/>
      <color rgb="FFFFF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https://www.institutmetropoli.cat/corporatiu/logo_im_firma_correu.pn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20</xdr:row>
      <xdr:rowOff>36014</xdr:rowOff>
    </xdr:from>
    <xdr:to>
      <xdr:col>1</xdr:col>
      <xdr:colOff>763270</xdr:colOff>
      <xdr:row>21</xdr:row>
      <xdr:rowOff>33202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9F9BEA-2FDD-4EB8-A842-01FE159026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2329634"/>
          <a:ext cx="715645" cy="1800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3750854</xdr:colOff>
      <xdr:row>20</xdr:row>
      <xdr:rowOff>17599</xdr:rowOff>
    </xdr:from>
    <xdr:to>
      <xdr:col>1</xdr:col>
      <xdr:colOff>4534263</xdr:colOff>
      <xdr:row>21</xdr:row>
      <xdr:rowOff>38282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D1836B-AEBA-40B7-8284-940B9E5695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2314" y="2311219"/>
          <a:ext cx="783409" cy="203563"/>
        </a:xfrm>
        <a:prstGeom prst="rect">
          <a:avLst/>
        </a:prstGeom>
      </xdr:spPr>
    </xdr:pic>
    <xdr:clientData/>
  </xdr:twoCellAnchor>
  <xdr:twoCellAnchor editAs="oneCell">
    <xdr:from>
      <xdr:col>1</xdr:col>
      <xdr:colOff>1091384</xdr:colOff>
      <xdr:row>20</xdr:row>
      <xdr:rowOff>54429</xdr:rowOff>
    </xdr:from>
    <xdr:to>
      <xdr:col>1</xdr:col>
      <xdr:colOff>2142127</xdr:colOff>
      <xdr:row>21</xdr:row>
      <xdr:rowOff>22407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D31D517-4320-4E77-BBAC-A95920E9677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844" y="2348049"/>
          <a:ext cx="1050743" cy="150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91440</xdr:colOff>
      <xdr:row>16</xdr:row>
      <xdr:rowOff>67310</xdr:rowOff>
    </xdr:from>
    <xdr:to>
      <xdr:col>1</xdr:col>
      <xdr:colOff>1321889</xdr:colOff>
      <xdr:row>17</xdr:row>
      <xdr:rowOff>108948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808D7D7-E471-4E4A-9C39-A86DEC8236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29410"/>
          <a:ext cx="1230449" cy="2245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4988923</xdr:colOff>
      <xdr:row>20</xdr:row>
      <xdr:rowOff>4083</xdr:rowOff>
    </xdr:from>
    <xdr:to>
      <xdr:col>1</xdr:col>
      <xdr:colOff>5207363</xdr:colOff>
      <xdr:row>21</xdr:row>
      <xdr:rowOff>31116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12804-7068-4E4E-AC45-818959602A5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0383" y="2297703"/>
          <a:ext cx="218440" cy="209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2532017</xdr:colOff>
      <xdr:row>19</xdr:row>
      <xdr:rowOff>181429</xdr:rowOff>
    </xdr:from>
    <xdr:to>
      <xdr:col>1</xdr:col>
      <xdr:colOff>3295741</xdr:colOff>
      <xdr:row>21</xdr:row>
      <xdr:rowOff>75112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4070A19-29D0-4EF7-A5B1-50B5F2CF4651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3477" y="2292169"/>
          <a:ext cx="763724" cy="2594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1714500</xdr:colOff>
      <xdr:row>15</xdr:row>
      <xdr:rowOff>160021</xdr:rowOff>
    </xdr:from>
    <xdr:to>
      <xdr:col>1</xdr:col>
      <xdr:colOff>3086100</xdr:colOff>
      <xdr:row>18</xdr:row>
      <xdr:rowOff>65367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FA6F78-7929-4BFE-9381-07540A3E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1539241"/>
          <a:ext cx="1371600" cy="45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DA7F-D681-4C56-BC2A-1782DC06AF6C}">
  <dimension ref="A1:AN265"/>
  <sheetViews>
    <sheetView tabSelected="1" zoomScale="110" zoomScaleNormal="110" workbookViewId="0">
      <selection activeCell="E10" sqref="E10"/>
    </sheetView>
  </sheetViews>
  <sheetFormatPr baseColWidth="10" defaultColWidth="11.42578125" defaultRowHeight="15" x14ac:dyDescent="0.25"/>
  <cols>
    <col min="1" max="1" width="3.7109375" style="10" customWidth="1"/>
    <col min="2" max="2" width="84" style="1" customWidth="1"/>
    <col min="3" max="40" width="11.42578125" style="10"/>
    <col min="41" max="16384" width="11.42578125" style="1"/>
  </cols>
  <sheetData>
    <row r="1" spans="1:40" s="10" customFormat="1" x14ac:dyDescent="0.25"/>
    <row r="2" spans="1:40" s="2" customFormat="1" ht="18.75" x14ac:dyDescent="0.3">
      <c r="A2" s="8"/>
      <c r="B2" s="5" t="s">
        <v>336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s="3" customFormat="1" ht="15.75" x14ac:dyDescent="0.25">
      <c r="A3" s="9"/>
      <c r="B3" s="4" t="s">
        <v>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10" customFormat="1" x14ac:dyDescent="0.25"/>
    <row r="5" spans="1:40" s="10" customFormat="1" ht="18.75" x14ac:dyDescent="0.3">
      <c r="B5" s="262" t="s">
        <v>371</v>
      </c>
    </row>
    <row r="6" spans="1:40" s="10" customFormat="1" x14ac:dyDescent="0.25">
      <c r="B6" s="261" t="s">
        <v>407</v>
      </c>
    </row>
    <row r="7" spans="1:40" s="10" customFormat="1" x14ac:dyDescent="0.25">
      <c r="B7" s="260"/>
    </row>
    <row r="8" spans="1:40" s="10" customFormat="1" ht="18.75" x14ac:dyDescent="0.3">
      <c r="B8" s="262" t="s">
        <v>372</v>
      </c>
    </row>
    <row r="9" spans="1:40" s="10" customFormat="1" x14ac:dyDescent="0.25">
      <c r="B9" s="261" t="s">
        <v>408</v>
      </c>
    </row>
    <row r="10" spans="1:40" s="10" customFormat="1" x14ac:dyDescent="0.25">
      <c r="B10" s="261" t="s">
        <v>409</v>
      </c>
    </row>
    <row r="11" spans="1:40" s="10" customFormat="1" x14ac:dyDescent="0.25">
      <c r="B11" s="261" t="s">
        <v>410</v>
      </c>
    </row>
    <row r="12" spans="1:40" s="10" customFormat="1" x14ac:dyDescent="0.25">
      <c r="B12" s="261" t="s">
        <v>411</v>
      </c>
    </row>
    <row r="13" spans="1:40" s="10" customFormat="1" x14ac:dyDescent="0.25">
      <c r="B13" s="261" t="s">
        <v>412</v>
      </c>
    </row>
    <row r="14" spans="1:40" s="10" customFormat="1" x14ac:dyDescent="0.25">
      <c r="B14" s="261" t="s">
        <v>413</v>
      </c>
    </row>
    <row r="15" spans="1:40" s="10" customFormat="1" x14ac:dyDescent="0.25">
      <c r="B15" s="261" t="s">
        <v>414</v>
      </c>
    </row>
    <row r="16" spans="1:40" s="10" customFormat="1" x14ac:dyDescent="0.25">
      <c r="B16" s="11"/>
    </row>
    <row r="17" spans="2:9" s="10" customFormat="1" x14ac:dyDescent="0.25"/>
    <row r="18" spans="2:9" s="10" customFormat="1" x14ac:dyDescent="0.25"/>
    <row r="19" spans="2:9" s="10" customFormat="1" x14ac:dyDescent="0.25"/>
    <row r="20" spans="2:9" s="10" customFormat="1" x14ac:dyDescent="0.25"/>
    <row r="21" spans="2:9" s="10" customFormat="1" x14ac:dyDescent="0.25"/>
    <row r="22" spans="2:9" s="10" customFormat="1" x14ac:dyDescent="0.25">
      <c r="B22" s="12"/>
      <c r="C22" s="12"/>
      <c r="D22" s="12"/>
      <c r="E22" s="12"/>
      <c r="F22" s="12"/>
      <c r="G22" s="12"/>
      <c r="H22" s="12"/>
      <c r="I22" s="12"/>
    </row>
    <row r="23" spans="2:9" s="10" customFormat="1" x14ac:dyDescent="0.25">
      <c r="B23" s="12"/>
      <c r="C23" s="12"/>
      <c r="D23" s="12"/>
      <c r="E23" s="12"/>
      <c r="F23" s="12"/>
      <c r="G23" s="12"/>
      <c r="H23" s="12"/>
      <c r="I23" s="12"/>
    </row>
    <row r="24" spans="2:9" s="10" customFormat="1" x14ac:dyDescent="0.25">
      <c r="B24" s="12"/>
      <c r="C24" s="12"/>
      <c r="D24" s="12"/>
      <c r="E24" s="12"/>
      <c r="F24" s="12"/>
      <c r="G24" s="12"/>
      <c r="H24" s="12"/>
      <c r="I24" s="12"/>
    </row>
    <row r="25" spans="2:9" s="10" customFormat="1" x14ac:dyDescent="0.25">
      <c r="B25" s="12"/>
      <c r="C25" s="12"/>
      <c r="D25" s="12"/>
      <c r="E25" s="12"/>
      <c r="F25" s="12"/>
      <c r="G25" s="12"/>
      <c r="H25" s="12"/>
      <c r="I25" s="12"/>
    </row>
    <row r="26" spans="2:9" s="10" customFormat="1" x14ac:dyDescent="0.25">
      <c r="B26" s="12"/>
      <c r="C26" s="12"/>
      <c r="D26" s="12"/>
      <c r="E26" s="12"/>
      <c r="F26" s="12"/>
      <c r="G26" s="12"/>
      <c r="H26" s="12"/>
      <c r="I26" s="12"/>
    </row>
    <row r="27" spans="2:9" s="10" customFormat="1" x14ac:dyDescent="0.25">
      <c r="B27" s="12"/>
      <c r="C27" s="12"/>
      <c r="D27" s="12"/>
      <c r="E27" s="12"/>
      <c r="F27" s="12"/>
      <c r="G27" s="13"/>
      <c r="H27" s="13"/>
      <c r="I27" s="12"/>
    </row>
    <row r="28" spans="2:9" s="10" customFormat="1" x14ac:dyDescent="0.25">
      <c r="B28" s="12"/>
      <c r="C28" s="12"/>
      <c r="D28" s="12"/>
      <c r="E28" s="12"/>
      <c r="F28" s="12"/>
      <c r="G28" s="12"/>
      <c r="H28" s="12"/>
      <c r="I28" s="12"/>
    </row>
    <row r="29" spans="2:9" s="10" customFormat="1" x14ac:dyDescent="0.25">
      <c r="B29" s="12"/>
      <c r="C29" s="12"/>
      <c r="D29" s="12"/>
      <c r="E29" s="12"/>
      <c r="F29" s="12"/>
      <c r="G29" s="12"/>
      <c r="H29" s="12"/>
      <c r="I29" s="12"/>
    </row>
    <row r="30" spans="2:9" s="10" customFormat="1" x14ac:dyDescent="0.25">
      <c r="B30" s="14"/>
      <c r="C30" s="12"/>
      <c r="D30" s="12"/>
      <c r="E30" s="12"/>
      <c r="F30" s="12"/>
      <c r="G30" s="12"/>
      <c r="H30" s="12"/>
      <c r="I30" s="12"/>
    </row>
    <row r="31" spans="2:9" s="10" customFormat="1" x14ac:dyDescent="0.25">
      <c r="B31" s="12"/>
      <c r="C31" s="12"/>
      <c r="D31" s="12"/>
      <c r="E31" s="12"/>
      <c r="F31" s="12"/>
      <c r="G31" s="12"/>
      <c r="H31" s="12"/>
      <c r="I31" s="12"/>
    </row>
    <row r="32" spans="2:9" s="10" customFormat="1" x14ac:dyDescent="0.25">
      <c r="B32" s="12"/>
      <c r="C32" s="12"/>
      <c r="D32" s="12"/>
      <c r="E32" s="12"/>
      <c r="F32" s="12"/>
      <c r="G32" s="12"/>
      <c r="H32" s="12"/>
      <c r="I32" s="12"/>
    </row>
    <row r="33" spans="2:9" s="10" customFormat="1" x14ac:dyDescent="0.25">
      <c r="B33" s="12"/>
      <c r="C33" s="12"/>
      <c r="D33" s="12"/>
      <c r="E33" s="12"/>
      <c r="F33" s="12"/>
      <c r="G33" s="12"/>
      <c r="H33" s="12"/>
      <c r="I33" s="12"/>
    </row>
    <row r="34" spans="2:9" s="10" customFormat="1" x14ac:dyDescent="0.25"/>
    <row r="35" spans="2:9" s="10" customFormat="1" x14ac:dyDescent="0.25"/>
    <row r="36" spans="2:9" s="10" customFormat="1" x14ac:dyDescent="0.25"/>
    <row r="37" spans="2:9" s="10" customFormat="1" x14ac:dyDescent="0.25"/>
    <row r="38" spans="2:9" s="10" customFormat="1" x14ac:dyDescent="0.25"/>
    <row r="39" spans="2:9" s="10" customFormat="1" x14ac:dyDescent="0.25"/>
    <row r="40" spans="2:9" s="10" customFormat="1" x14ac:dyDescent="0.25"/>
    <row r="41" spans="2:9" s="10" customFormat="1" x14ac:dyDescent="0.25"/>
    <row r="42" spans="2:9" s="10" customFormat="1" x14ac:dyDescent="0.25"/>
    <row r="43" spans="2:9" s="10" customFormat="1" x14ac:dyDescent="0.25"/>
    <row r="44" spans="2:9" s="10" customFormat="1" x14ac:dyDescent="0.25"/>
    <row r="45" spans="2:9" s="10" customFormat="1" x14ac:dyDescent="0.25"/>
    <row r="46" spans="2:9" s="10" customFormat="1" x14ac:dyDescent="0.25"/>
    <row r="47" spans="2:9" s="10" customFormat="1" x14ac:dyDescent="0.25"/>
    <row r="48" spans="2:9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</sheetData>
  <hyperlinks>
    <hyperlink ref="B5" location="'Qüestionari Òmnibus'!A1" display="Qüestionari Òmnibus" xr:uid="{B01EABDD-4E32-4AA7-8D4D-E7DFB78701F2}"/>
    <hyperlink ref="B8" location="'Qüestionari Panell'!A1" display="Qüestionari Panell" xr:uid="{2DFECE41-EC70-4B60-874D-705F2C35FAC5}"/>
    <hyperlink ref="B6" location="'P1 i Perfil'!A1" display="P1 i Perfil" xr:uid="{7FFFACF5-D777-4883-9026-D92A122611B6}"/>
    <hyperlink ref="B9" location="Perfil!A1" display="Perfil" xr:uid="{C92E78AC-A8A6-4BB9-B17A-293ADBD5707F}"/>
    <hyperlink ref="B10" location="'Segments Anàlisi'!A1" display="Segments Anàlisi" xr:uid="{8B26FCF4-028A-44DB-B2CE-79784BE6340B}"/>
    <hyperlink ref="B11" location="'Bloc 1'!A1" display="Bloc 1" xr:uid="{EE226B0D-82F0-4F81-BBB7-0E41DC70B328}"/>
    <hyperlink ref="B12" location="'Bloc 2'!A1" display="Bloc 2" xr:uid="{E30F7609-B7C3-428F-B72C-2C1C475B6D1E}"/>
    <hyperlink ref="B13" location="'Bloc 3'!A1" display="Bloc 3" xr:uid="{71B1BAEE-3144-45F3-B79F-8DA1B658F79D}"/>
    <hyperlink ref="B14" location="'Bloc 4'!A1" display="Bloc 4" xr:uid="{2F3B7C1C-1F1E-4654-835C-65027A2A6D07}"/>
    <hyperlink ref="B15" location="'Bloc 5'!A1" display="Bloc 5" xr:uid="{DD838DA6-5F97-44E4-9338-3D21CECCB698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865E-8826-4BAE-8C82-5C4128DF7EBA}">
  <dimension ref="B2:V133"/>
  <sheetViews>
    <sheetView zoomScale="110" zoomScaleNormal="110" workbookViewId="0"/>
  </sheetViews>
  <sheetFormatPr baseColWidth="10" defaultColWidth="11.5703125" defaultRowHeight="13.5" x14ac:dyDescent="0.25"/>
  <cols>
    <col min="1" max="1" width="3.7109375" style="16" customWidth="1"/>
    <col min="2" max="2" width="69.5703125" style="16" bestFit="1" customWidth="1"/>
    <col min="3" max="3" width="12.85546875" style="16" bestFit="1" customWidth="1"/>
    <col min="4" max="4" width="9.42578125" style="16" bestFit="1" customWidth="1"/>
    <col min="5" max="5" width="5.140625" style="16" bestFit="1" customWidth="1"/>
    <col min="6" max="6" width="3" style="16" bestFit="1" customWidth="1"/>
    <col min="7" max="7" width="56.5703125" style="16" bestFit="1" customWidth="1"/>
    <col min="8" max="8" width="12.85546875" style="116" bestFit="1" customWidth="1"/>
    <col min="9" max="9" width="9.42578125" style="116" bestFit="1" customWidth="1"/>
    <col min="10" max="10" width="6.28515625" style="16" bestFit="1" customWidth="1"/>
    <col min="11" max="11" width="11.5703125" style="16"/>
    <col min="12" max="12" width="4" style="16" bestFit="1" customWidth="1"/>
    <col min="13" max="13" width="4.5703125" style="16" bestFit="1" customWidth="1"/>
    <col min="14" max="14" width="4.7109375" style="16" bestFit="1" customWidth="1"/>
    <col min="15" max="15" width="11.5703125" style="16"/>
    <col min="16" max="16" width="4.85546875" style="16" bestFit="1" customWidth="1"/>
    <col min="17" max="17" width="4" style="16" bestFit="1" customWidth="1"/>
    <col min="18" max="18" width="4.7109375" style="16" bestFit="1" customWidth="1"/>
    <col min="19" max="19" width="11.5703125" style="16"/>
    <col min="20" max="20" width="5.7109375" style="16" bestFit="1" customWidth="1"/>
    <col min="21" max="21" width="4" style="16" bestFit="1" customWidth="1"/>
    <col min="22" max="22" width="4.7109375" style="16" bestFit="1" customWidth="1"/>
    <col min="23" max="16384" width="11.5703125" style="16"/>
  </cols>
  <sheetData>
    <row r="2" spans="2:10" s="18" customFormat="1" x14ac:dyDescent="0.25">
      <c r="B2" s="121" t="s">
        <v>352</v>
      </c>
      <c r="H2" s="125"/>
      <c r="I2" s="125"/>
    </row>
    <row r="4" spans="2:10" ht="27" x14ac:dyDescent="0.25">
      <c r="B4" s="21" t="s">
        <v>275</v>
      </c>
      <c r="C4" s="123" t="s">
        <v>341</v>
      </c>
      <c r="D4" s="123" t="s">
        <v>64</v>
      </c>
      <c r="E4" s="21" t="s">
        <v>140</v>
      </c>
      <c r="F4" s="17"/>
      <c r="G4" s="21" t="s">
        <v>275</v>
      </c>
      <c r="H4" s="123" t="s">
        <v>341</v>
      </c>
      <c r="I4" s="123" t="s">
        <v>64</v>
      </c>
      <c r="J4" s="21" t="s">
        <v>140</v>
      </c>
    </row>
    <row r="5" spans="2:10" x14ac:dyDescent="0.25">
      <c r="B5" s="90" t="s">
        <v>276</v>
      </c>
      <c r="C5" s="16">
        <v>32</v>
      </c>
      <c r="D5" s="176">
        <v>59</v>
      </c>
      <c r="E5" s="16">
        <v>91</v>
      </c>
      <c r="G5" s="90" t="s">
        <v>276</v>
      </c>
      <c r="H5" s="156">
        <v>7.6372315035799526E-2</v>
      </c>
      <c r="I5" s="156">
        <v>0.15051020408163265</v>
      </c>
      <c r="J5" s="91">
        <v>0.11220715166461159</v>
      </c>
    </row>
    <row r="6" spans="2:10" x14ac:dyDescent="0.25">
      <c r="B6" s="90" t="s">
        <v>277</v>
      </c>
      <c r="C6" s="16">
        <v>143</v>
      </c>
      <c r="D6" s="176">
        <v>172</v>
      </c>
      <c r="E6" s="16">
        <v>315</v>
      </c>
      <c r="G6" s="90" t="s">
        <v>277</v>
      </c>
      <c r="H6" s="156">
        <v>0.3412887828162291</v>
      </c>
      <c r="I6" s="156">
        <v>0.43877551020408162</v>
      </c>
      <c r="J6" s="91">
        <v>0.38840937114673241</v>
      </c>
    </row>
    <row r="7" spans="2:10" x14ac:dyDescent="0.25">
      <c r="B7" s="90" t="s">
        <v>278</v>
      </c>
      <c r="C7" s="16">
        <v>149</v>
      </c>
      <c r="D7" s="176">
        <v>99</v>
      </c>
      <c r="E7" s="16">
        <v>248</v>
      </c>
      <c r="G7" s="90" t="s">
        <v>278</v>
      </c>
      <c r="H7" s="156">
        <v>0.35560859188544153</v>
      </c>
      <c r="I7" s="156">
        <v>0.25255102040816324</v>
      </c>
      <c r="J7" s="91">
        <v>0.30579531442663377</v>
      </c>
    </row>
    <row r="8" spans="2:10" x14ac:dyDescent="0.25">
      <c r="B8" s="90" t="s">
        <v>279</v>
      </c>
      <c r="C8" s="16">
        <v>57</v>
      </c>
      <c r="D8" s="176">
        <v>27</v>
      </c>
      <c r="E8" s="16">
        <v>84</v>
      </c>
      <c r="G8" s="90" t="s">
        <v>279</v>
      </c>
      <c r="H8" s="156">
        <v>0.13603818615751789</v>
      </c>
      <c r="I8" s="156">
        <v>6.8877551020408156E-2</v>
      </c>
      <c r="J8" s="91">
        <v>0.10357583230579531</v>
      </c>
    </row>
    <row r="9" spans="2:10" x14ac:dyDescent="0.25">
      <c r="B9" s="90" t="s">
        <v>280</v>
      </c>
      <c r="C9" s="16">
        <v>17</v>
      </c>
      <c r="D9" s="176">
        <v>11</v>
      </c>
      <c r="E9" s="16">
        <v>28</v>
      </c>
      <c r="G9" s="90" t="s">
        <v>280</v>
      </c>
      <c r="H9" s="156">
        <v>4.0572792362768499E-2</v>
      </c>
      <c r="I9" s="156">
        <v>2.8061224489795918E-2</v>
      </c>
      <c r="J9" s="91">
        <v>3.4525277435265102E-2</v>
      </c>
    </row>
    <row r="10" spans="2:10" x14ac:dyDescent="0.25">
      <c r="B10" s="16" t="s">
        <v>281</v>
      </c>
      <c r="C10" s="16">
        <v>9</v>
      </c>
      <c r="D10" s="16">
        <v>9</v>
      </c>
      <c r="E10" s="16">
        <v>18</v>
      </c>
      <c r="G10" s="16" t="s">
        <v>281</v>
      </c>
      <c r="H10" s="156">
        <v>2.1479713603818614E-2</v>
      </c>
      <c r="I10" s="156">
        <v>2.2959183673469389E-2</v>
      </c>
      <c r="J10" s="91">
        <v>2.2194821208384709E-2</v>
      </c>
    </row>
    <row r="11" spans="2:10" x14ac:dyDescent="0.25">
      <c r="B11" s="90" t="s">
        <v>282</v>
      </c>
      <c r="C11" s="16">
        <v>4</v>
      </c>
      <c r="D11" s="176">
        <v>4</v>
      </c>
      <c r="E11" s="16">
        <v>8</v>
      </c>
      <c r="G11" s="90" t="s">
        <v>282</v>
      </c>
      <c r="H11" s="156">
        <v>9.5465393794749408E-3</v>
      </c>
      <c r="I11" s="156">
        <v>1.020408163265306E-2</v>
      </c>
      <c r="J11" s="91">
        <v>9.8643649815043158E-3</v>
      </c>
    </row>
    <row r="12" spans="2:10" x14ac:dyDescent="0.25">
      <c r="B12" s="92" t="s">
        <v>207</v>
      </c>
      <c r="C12" s="93">
        <v>8</v>
      </c>
      <c r="D12" s="177">
        <v>11</v>
      </c>
      <c r="E12" s="93">
        <v>19</v>
      </c>
      <c r="G12" s="92" t="s">
        <v>207</v>
      </c>
      <c r="H12" s="158">
        <v>1.9093078758949882E-2</v>
      </c>
      <c r="I12" s="158">
        <v>2.8061224489795918E-2</v>
      </c>
      <c r="J12" s="94">
        <v>2.3427866831072751E-2</v>
      </c>
    </row>
    <row r="13" spans="2:10" x14ac:dyDescent="0.25">
      <c r="B13" s="17" t="s">
        <v>140</v>
      </c>
      <c r="C13" s="17">
        <v>419</v>
      </c>
      <c r="D13" s="17">
        <v>392</v>
      </c>
      <c r="E13" s="17">
        <v>811</v>
      </c>
      <c r="F13" s="17"/>
      <c r="G13" s="17" t="s">
        <v>140</v>
      </c>
      <c r="H13" s="160">
        <v>1</v>
      </c>
      <c r="I13" s="160">
        <v>0.99999999999999989</v>
      </c>
      <c r="J13" s="95">
        <v>0.99999999999999989</v>
      </c>
    </row>
    <row r="15" spans="2:10" ht="27" x14ac:dyDescent="0.25">
      <c r="B15" s="21" t="s">
        <v>283</v>
      </c>
      <c r="C15" s="123" t="s">
        <v>341</v>
      </c>
      <c r="D15" s="123" t="s">
        <v>64</v>
      </c>
      <c r="E15" s="21" t="s">
        <v>140</v>
      </c>
      <c r="F15" s="17"/>
      <c r="G15" s="21" t="s">
        <v>283</v>
      </c>
      <c r="H15" s="123" t="s">
        <v>341</v>
      </c>
      <c r="I15" s="123" t="s">
        <v>64</v>
      </c>
      <c r="J15" s="21" t="s">
        <v>140</v>
      </c>
    </row>
    <row r="16" spans="2:10" x14ac:dyDescent="0.25">
      <c r="B16" s="90" t="s">
        <v>284</v>
      </c>
      <c r="C16" s="16">
        <v>7</v>
      </c>
      <c r="D16" s="176">
        <v>13</v>
      </c>
      <c r="E16" s="16">
        <v>20</v>
      </c>
      <c r="G16" s="90" t="s">
        <v>284</v>
      </c>
      <c r="H16" s="156">
        <v>0.05</v>
      </c>
      <c r="I16" s="156">
        <v>0.10317460317460317</v>
      </c>
      <c r="J16" s="91">
        <v>7.5187969924812026E-2</v>
      </c>
    </row>
    <row r="17" spans="2:10" x14ac:dyDescent="0.25">
      <c r="B17" s="90" t="s">
        <v>285</v>
      </c>
      <c r="C17" s="16">
        <v>32</v>
      </c>
      <c r="D17" s="176">
        <v>68</v>
      </c>
      <c r="E17" s="16">
        <v>100</v>
      </c>
      <c r="G17" s="90" t="s">
        <v>285</v>
      </c>
      <c r="H17" s="156">
        <v>0.22857142857142856</v>
      </c>
      <c r="I17" s="156">
        <v>0.53968253968253965</v>
      </c>
      <c r="J17" s="91">
        <v>0.37593984962406013</v>
      </c>
    </row>
    <row r="18" spans="2:10" x14ac:dyDescent="0.25">
      <c r="B18" s="90" t="s">
        <v>286</v>
      </c>
      <c r="C18" s="16">
        <v>51</v>
      </c>
      <c r="D18" s="176">
        <v>28</v>
      </c>
      <c r="E18" s="16">
        <v>79</v>
      </c>
      <c r="G18" s="90" t="s">
        <v>286</v>
      </c>
      <c r="H18" s="156">
        <v>0.36428571428571427</v>
      </c>
      <c r="I18" s="156">
        <v>0.22222222222222221</v>
      </c>
      <c r="J18" s="91">
        <v>0.29699248120300753</v>
      </c>
    </row>
    <row r="19" spans="2:10" x14ac:dyDescent="0.25">
      <c r="B19" s="90" t="s">
        <v>287</v>
      </c>
      <c r="C19" s="16">
        <v>32</v>
      </c>
      <c r="D19" s="176">
        <v>10</v>
      </c>
      <c r="E19" s="16">
        <v>42</v>
      </c>
      <c r="G19" s="90" t="s">
        <v>287</v>
      </c>
      <c r="H19" s="156">
        <v>0.22857142857142856</v>
      </c>
      <c r="I19" s="156">
        <v>7.9365079365079361E-2</v>
      </c>
      <c r="J19" s="91">
        <v>0.15789473684210525</v>
      </c>
    </row>
    <row r="20" spans="2:10" x14ac:dyDescent="0.25">
      <c r="B20" s="90" t="s">
        <v>288</v>
      </c>
      <c r="C20" s="16">
        <v>10</v>
      </c>
      <c r="D20" s="176">
        <v>4</v>
      </c>
      <c r="E20" s="16">
        <v>14</v>
      </c>
      <c r="G20" s="90" t="s">
        <v>288</v>
      </c>
      <c r="H20" s="156">
        <v>7.1428571428571425E-2</v>
      </c>
      <c r="I20" s="156">
        <v>3.1746031746031744E-2</v>
      </c>
      <c r="J20" s="91">
        <v>5.2631578947368418E-2</v>
      </c>
    </row>
    <row r="21" spans="2:10" x14ac:dyDescent="0.25">
      <c r="B21" s="16" t="s">
        <v>289</v>
      </c>
      <c r="C21" s="16">
        <v>4</v>
      </c>
      <c r="D21" s="16">
        <v>0</v>
      </c>
      <c r="E21" s="16">
        <v>4</v>
      </c>
      <c r="G21" s="16" t="s">
        <v>289</v>
      </c>
      <c r="H21" s="156">
        <v>2.8571428571428571E-2</v>
      </c>
      <c r="I21" s="156">
        <v>0</v>
      </c>
      <c r="J21" s="91">
        <v>1.5037593984962405E-2</v>
      </c>
    </row>
    <row r="22" spans="2:10" x14ac:dyDescent="0.25">
      <c r="B22" s="90" t="s">
        <v>290</v>
      </c>
      <c r="C22" s="16">
        <v>2</v>
      </c>
      <c r="D22" s="16">
        <v>0</v>
      </c>
      <c r="E22" s="16">
        <v>2</v>
      </c>
      <c r="G22" s="90" t="s">
        <v>290</v>
      </c>
      <c r="H22" s="156">
        <v>1.4285714285714285E-2</v>
      </c>
      <c r="I22" s="156">
        <v>0</v>
      </c>
      <c r="J22" s="91">
        <v>7.5187969924812026E-3</v>
      </c>
    </row>
    <row r="23" spans="2:10" x14ac:dyDescent="0.25">
      <c r="B23" s="90" t="s">
        <v>291</v>
      </c>
      <c r="C23" s="16">
        <v>2</v>
      </c>
      <c r="D23" s="16">
        <v>0</v>
      </c>
      <c r="E23" s="16">
        <v>2</v>
      </c>
      <c r="G23" s="90" t="s">
        <v>291</v>
      </c>
      <c r="H23" s="156">
        <v>1.4285714285714285E-2</v>
      </c>
      <c r="I23" s="156">
        <v>0</v>
      </c>
      <c r="J23" s="91">
        <v>7.5187969924812026E-3</v>
      </c>
    </row>
    <row r="24" spans="2:10" x14ac:dyDescent="0.25">
      <c r="B24" s="92" t="s">
        <v>207</v>
      </c>
      <c r="C24" s="93">
        <v>0</v>
      </c>
      <c r="D24" s="93">
        <v>3</v>
      </c>
      <c r="E24" s="93">
        <v>3</v>
      </c>
      <c r="G24" s="92" t="s">
        <v>207</v>
      </c>
      <c r="H24" s="158">
        <v>0</v>
      </c>
      <c r="I24" s="158">
        <v>2.3809523809523808E-2</v>
      </c>
      <c r="J24" s="94">
        <v>1.1278195488721804E-2</v>
      </c>
    </row>
    <row r="25" spans="2:10" x14ac:dyDescent="0.25">
      <c r="B25" s="17" t="s">
        <v>140</v>
      </c>
      <c r="C25" s="17">
        <v>140</v>
      </c>
      <c r="D25" s="17">
        <v>126</v>
      </c>
      <c r="E25" s="17">
        <v>266</v>
      </c>
      <c r="F25" s="17"/>
      <c r="G25" s="17" t="s">
        <v>140</v>
      </c>
      <c r="H25" s="160">
        <v>0.99999999999999978</v>
      </c>
      <c r="I25" s="160">
        <v>1</v>
      </c>
      <c r="J25" s="95">
        <v>1</v>
      </c>
    </row>
    <row r="27" spans="2:10" ht="27" x14ac:dyDescent="0.25">
      <c r="B27" s="21" t="s">
        <v>308</v>
      </c>
      <c r="C27" s="123" t="s">
        <v>341</v>
      </c>
      <c r="D27" s="123" t="s">
        <v>64</v>
      </c>
      <c r="E27" s="21" t="s">
        <v>140</v>
      </c>
      <c r="F27" s="17"/>
      <c r="G27" s="21" t="s">
        <v>308</v>
      </c>
      <c r="H27" s="123" t="s">
        <v>341</v>
      </c>
      <c r="I27" s="123" t="s">
        <v>64</v>
      </c>
      <c r="J27" s="21" t="s">
        <v>140</v>
      </c>
    </row>
    <row r="28" spans="2:10" x14ac:dyDescent="0.25">
      <c r="B28" s="90" t="s">
        <v>309</v>
      </c>
      <c r="C28" s="16">
        <v>17</v>
      </c>
      <c r="D28" s="176">
        <v>12</v>
      </c>
      <c r="E28" s="16">
        <v>29</v>
      </c>
      <c r="G28" s="90" t="s">
        <v>309</v>
      </c>
      <c r="H28" s="156">
        <v>4.0572792362768499E-2</v>
      </c>
      <c r="I28" s="156">
        <v>3.0612244897959183E-2</v>
      </c>
      <c r="J28" s="91">
        <v>3.5758323057953144E-2</v>
      </c>
    </row>
    <row r="29" spans="2:10" x14ac:dyDescent="0.25">
      <c r="B29" s="90" t="s">
        <v>310</v>
      </c>
      <c r="C29" s="16">
        <v>43</v>
      </c>
      <c r="D29" s="176">
        <v>41</v>
      </c>
      <c r="E29" s="16">
        <v>84</v>
      </c>
      <c r="G29" s="90" t="s">
        <v>310</v>
      </c>
      <c r="H29" s="156">
        <v>0.1026252983293556</v>
      </c>
      <c r="I29" s="156">
        <v>0.10459183673469388</v>
      </c>
      <c r="J29" s="91">
        <v>0.10357583230579531</v>
      </c>
    </row>
    <row r="30" spans="2:10" x14ac:dyDescent="0.25">
      <c r="B30" s="90" t="s">
        <v>311</v>
      </c>
      <c r="C30" s="16">
        <v>51</v>
      </c>
      <c r="D30" s="176">
        <v>54</v>
      </c>
      <c r="E30" s="16">
        <v>105</v>
      </c>
      <c r="G30" s="90" t="s">
        <v>311</v>
      </c>
      <c r="H30" s="156">
        <v>0.12171837708830549</v>
      </c>
      <c r="I30" s="156">
        <v>0.13775510204081631</v>
      </c>
      <c r="J30" s="91">
        <v>0.12946979038224415</v>
      </c>
    </row>
    <row r="31" spans="2:10" x14ac:dyDescent="0.25">
      <c r="B31" s="90" t="s">
        <v>312</v>
      </c>
      <c r="C31" s="16">
        <v>36</v>
      </c>
      <c r="D31" s="176">
        <v>47</v>
      </c>
      <c r="E31" s="16">
        <v>83</v>
      </c>
      <c r="G31" s="90" t="s">
        <v>312</v>
      </c>
      <c r="H31" s="156">
        <v>8.5918854415274457E-2</v>
      </c>
      <c r="I31" s="156">
        <v>0.11989795918367346</v>
      </c>
      <c r="J31" s="91">
        <v>0.10234278668310727</v>
      </c>
    </row>
    <row r="32" spans="2:10" x14ac:dyDescent="0.25">
      <c r="B32" s="90" t="s">
        <v>313</v>
      </c>
      <c r="C32" s="16">
        <v>75</v>
      </c>
      <c r="D32" s="176">
        <v>45</v>
      </c>
      <c r="E32" s="16">
        <v>120</v>
      </c>
      <c r="G32" s="90" t="s">
        <v>313</v>
      </c>
      <c r="H32" s="156">
        <v>0.17899761336515513</v>
      </c>
      <c r="I32" s="156">
        <v>0.11479591836734694</v>
      </c>
      <c r="J32" s="91">
        <v>0.14796547472256474</v>
      </c>
    </row>
    <row r="33" spans="2:10" x14ac:dyDescent="0.25">
      <c r="B33" s="16" t="s">
        <v>314</v>
      </c>
      <c r="C33" s="16">
        <v>44</v>
      </c>
      <c r="D33" s="16">
        <v>50</v>
      </c>
      <c r="E33" s="16">
        <v>94</v>
      </c>
      <c r="G33" s="16" t="s">
        <v>314</v>
      </c>
      <c r="H33" s="156">
        <v>0.10501193317422435</v>
      </c>
      <c r="I33" s="156">
        <v>0.12755102040816327</v>
      </c>
      <c r="J33" s="91">
        <v>0.11590628853267571</v>
      </c>
    </row>
    <row r="34" spans="2:10" x14ac:dyDescent="0.25">
      <c r="B34" s="90" t="s">
        <v>315</v>
      </c>
      <c r="C34" s="16">
        <v>42</v>
      </c>
      <c r="D34" s="16">
        <v>35</v>
      </c>
      <c r="E34" s="16">
        <v>77</v>
      </c>
      <c r="G34" s="90" t="s">
        <v>315</v>
      </c>
      <c r="H34" s="156">
        <v>0.10023866348448687</v>
      </c>
      <c r="I34" s="156">
        <v>8.9285714285714288E-2</v>
      </c>
      <c r="J34" s="91">
        <v>9.4944512946979032E-2</v>
      </c>
    </row>
    <row r="35" spans="2:10" x14ac:dyDescent="0.25">
      <c r="B35" s="90" t="s">
        <v>316</v>
      </c>
      <c r="C35" s="16">
        <v>49</v>
      </c>
      <c r="D35" s="16">
        <v>44</v>
      </c>
      <c r="E35" s="16">
        <v>93</v>
      </c>
      <c r="G35" s="90" t="s">
        <v>316</v>
      </c>
      <c r="H35" s="156">
        <v>0.11694510739856802</v>
      </c>
      <c r="I35" s="156">
        <v>0.11224489795918367</v>
      </c>
      <c r="J35" s="91">
        <v>0.11467324290998766</v>
      </c>
    </row>
    <row r="36" spans="2:10" x14ac:dyDescent="0.25">
      <c r="B36" s="92" t="s">
        <v>303</v>
      </c>
      <c r="C36" s="93">
        <v>62</v>
      </c>
      <c r="D36" s="93">
        <v>64</v>
      </c>
      <c r="E36" s="93">
        <v>126</v>
      </c>
      <c r="G36" s="92" t="s">
        <v>303</v>
      </c>
      <c r="H36" s="158">
        <v>0.14797136038186157</v>
      </c>
      <c r="I36" s="158">
        <v>0.16326530612244897</v>
      </c>
      <c r="J36" s="94">
        <v>0.15536374845869297</v>
      </c>
    </row>
    <row r="37" spans="2:10" x14ac:dyDescent="0.25">
      <c r="B37" s="17" t="s">
        <v>140</v>
      </c>
      <c r="C37" s="17">
        <v>419</v>
      </c>
      <c r="D37" s="17">
        <v>392</v>
      </c>
      <c r="E37" s="17">
        <v>811</v>
      </c>
      <c r="F37" s="17"/>
      <c r="G37" s="17" t="s">
        <v>140</v>
      </c>
      <c r="H37" s="160">
        <v>0.99999999999999989</v>
      </c>
      <c r="I37" s="160">
        <v>1</v>
      </c>
      <c r="J37" s="95">
        <v>1</v>
      </c>
    </row>
    <row r="39" spans="2:10" ht="27" x14ac:dyDescent="0.25">
      <c r="B39" s="21" t="s">
        <v>317</v>
      </c>
      <c r="C39" s="123" t="s">
        <v>341</v>
      </c>
      <c r="D39" s="123" t="s">
        <v>64</v>
      </c>
      <c r="E39" s="21" t="s">
        <v>140</v>
      </c>
      <c r="F39" s="17"/>
      <c r="G39" s="21" t="s">
        <v>317</v>
      </c>
      <c r="H39" s="123" t="s">
        <v>341</v>
      </c>
      <c r="I39" s="123" t="s">
        <v>64</v>
      </c>
      <c r="J39" s="21" t="s">
        <v>140</v>
      </c>
    </row>
    <row r="40" spans="2:10" x14ac:dyDescent="0.25">
      <c r="B40" s="90" t="s">
        <v>309</v>
      </c>
      <c r="C40" s="16">
        <v>8</v>
      </c>
      <c r="D40" s="176">
        <v>13</v>
      </c>
      <c r="E40" s="16">
        <v>21</v>
      </c>
      <c r="G40" s="90" t="s">
        <v>309</v>
      </c>
      <c r="H40" s="156">
        <v>5.7142857142857141E-2</v>
      </c>
      <c r="I40" s="156">
        <v>0.10317460317460317</v>
      </c>
      <c r="J40" s="91">
        <v>7.8947368421052627E-2</v>
      </c>
    </row>
    <row r="41" spans="2:10" x14ac:dyDescent="0.25">
      <c r="B41" s="90" t="s">
        <v>310</v>
      </c>
      <c r="C41" s="16">
        <v>22</v>
      </c>
      <c r="D41" s="176">
        <v>29</v>
      </c>
      <c r="E41" s="16">
        <v>51</v>
      </c>
      <c r="G41" s="90" t="s">
        <v>310</v>
      </c>
      <c r="H41" s="156">
        <v>0.15714285714285714</v>
      </c>
      <c r="I41" s="156">
        <v>0.23015873015873015</v>
      </c>
      <c r="J41" s="91">
        <v>0.19172932330827067</v>
      </c>
    </row>
    <row r="42" spans="2:10" x14ac:dyDescent="0.25">
      <c r="B42" s="90" t="s">
        <v>311</v>
      </c>
      <c r="C42" s="16">
        <v>24</v>
      </c>
      <c r="D42" s="176">
        <v>26</v>
      </c>
      <c r="E42" s="16">
        <v>50</v>
      </c>
      <c r="G42" s="90" t="s">
        <v>311</v>
      </c>
      <c r="H42" s="156">
        <v>0.17142857142857143</v>
      </c>
      <c r="I42" s="156">
        <v>0.20634920634920634</v>
      </c>
      <c r="J42" s="91">
        <v>0.18796992481203006</v>
      </c>
    </row>
    <row r="43" spans="2:10" x14ac:dyDescent="0.25">
      <c r="B43" s="90" t="s">
        <v>312</v>
      </c>
      <c r="C43" s="16">
        <v>17</v>
      </c>
      <c r="D43" s="176">
        <v>16</v>
      </c>
      <c r="E43" s="16">
        <v>33</v>
      </c>
      <c r="G43" s="90" t="s">
        <v>312</v>
      </c>
      <c r="H43" s="156">
        <v>0.12142857142857143</v>
      </c>
      <c r="I43" s="156">
        <v>0.12698412698412698</v>
      </c>
      <c r="J43" s="91">
        <v>0.12406015037593984</v>
      </c>
    </row>
    <row r="44" spans="2:10" x14ac:dyDescent="0.25">
      <c r="B44" s="90" t="s">
        <v>313</v>
      </c>
      <c r="C44" s="16">
        <v>12</v>
      </c>
      <c r="D44" s="176">
        <v>12</v>
      </c>
      <c r="E44" s="16">
        <v>24</v>
      </c>
      <c r="G44" s="90" t="s">
        <v>313</v>
      </c>
      <c r="H44" s="156">
        <v>8.5714285714285715E-2</v>
      </c>
      <c r="I44" s="156">
        <v>9.5238095238095233E-2</v>
      </c>
      <c r="J44" s="91">
        <v>9.0225563909774431E-2</v>
      </c>
    </row>
    <row r="45" spans="2:10" x14ac:dyDescent="0.25">
      <c r="B45" s="16" t="s">
        <v>314</v>
      </c>
      <c r="C45" s="16">
        <v>16</v>
      </c>
      <c r="D45" s="16">
        <v>11</v>
      </c>
      <c r="E45" s="16">
        <v>27</v>
      </c>
      <c r="G45" s="16" t="s">
        <v>314</v>
      </c>
      <c r="H45" s="156">
        <v>0.11428571428571428</v>
      </c>
      <c r="I45" s="156">
        <v>8.7301587301587297E-2</v>
      </c>
      <c r="J45" s="91">
        <v>0.10150375939849623</v>
      </c>
    </row>
    <row r="46" spans="2:10" x14ac:dyDescent="0.25">
      <c r="B46" s="90" t="s">
        <v>315</v>
      </c>
      <c r="C46" s="16">
        <v>15</v>
      </c>
      <c r="D46" s="16">
        <v>3</v>
      </c>
      <c r="E46" s="16">
        <v>18</v>
      </c>
      <c r="G46" s="90" t="s">
        <v>315</v>
      </c>
      <c r="H46" s="156">
        <v>0.10714285714285714</v>
      </c>
      <c r="I46" s="156">
        <v>2.3809523809523808E-2</v>
      </c>
      <c r="J46" s="91">
        <v>6.7669172932330823E-2</v>
      </c>
    </row>
    <row r="47" spans="2:10" x14ac:dyDescent="0.25">
      <c r="B47" s="90" t="s">
        <v>316</v>
      </c>
      <c r="C47" s="16">
        <v>7</v>
      </c>
      <c r="D47" s="16">
        <v>3</v>
      </c>
      <c r="E47" s="16">
        <v>10</v>
      </c>
      <c r="G47" s="90" t="s">
        <v>316</v>
      </c>
      <c r="H47" s="156">
        <v>0.05</v>
      </c>
      <c r="I47" s="156">
        <v>2.3809523809523808E-2</v>
      </c>
      <c r="J47" s="91">
        <v>3.7593984962406013E-2</v>
      </c>
    </row>
    <row r="48" spans="2:10" x14ac:dyDescent="0.25">
      <c r="B48" s="92" t="s">
        <v>303</v>
      </c>
      <c r="C48" s="93">
        <v>19</v>
      </c>
      <c r="D48" s="93">
        <v>13</v>
      </c>
      <c r="E48" s="93">
        <v>32</v>
      </c>
      <c r="G48" s="92" t="s">
        <v>303</v>
      </c>
      <c r="H48" s="158">
        <v>0.1357142857142857</v>
      </c>
      <c r="I48" s="158">
        <v>0.10317460317460317</v>
      </c>
      <c r="J48" s="94">
        <v>0.12030075187969924</v>
      </c>
    </row>
    <row r="49" spans="2:10" x14ac:dyDescent="0.25">
      <c r="B49" s="17" t="s">
        <v>140</v>
      </c>
      <c r="C49" s="17">
        <v>140</v>
      </c>
      <c r="D49" s="17">
        <v>126</v>
      </c>
      <c r="E49" s="17">
        <v>266</v>
      </c>
      <c r="F49" s="17"/>
      <c r="G49" s="17" t="s">
        <v>140</v>
      </c>
      <c r="H49" s="160">
        <v>1</v>
      </c>
      <c r="I49" s="160">
        <v>1</v>
      </c>
      <c r="J49" s="95">
        <v>1</v>
      </c>
    </row>
    <row r="51" spans="2:10" ht="27" x14ac:dyDescent="0.25">
      <c r="B51" s="21" t="s">
        <v>292</v>
      </c>
      <c r="C51" s="123" t="s">
        <v>341</v>
      </c>
      <c r="D51" s="123" t="s">
        <v>64</v>
      </c>
      <c r="E51" s="21" t="s">
        <v>140</v>
      </c>
      <c r="F51" s="17"/>
      <c r="G51" s="21" t="s">
        <v>292</v>
      </c>
      <c r="H51" s="123" t="s">
        <v>341</v>
      </c>
      <c r="I51" s="123" t="s">
        <v>64</v>
      </c>
      <c r="J51" s="21" t="s">
        <v>140</v>
      </c>
    </row>
    <row r="52" spans="2:10" x14ac:dyDescent="0.25">
      <c r="B52" s="90" t="s">
        <v>293</v>
      </c>
      <c r="C52" s="16">
        <v>51</v>
      </c>
      <c r="D52" s="176">
        <v>54</v>
      </c>
      <c r="E52" s="16">
        <v>105</v>
      </c>
      <c r="G52" s="90" t="s">
        <v>293</v>
      </c>
      <c r="H52" s="156">
        <v>0.12171837708830549</v>
      </c>
      <c r="I52" s="156">
        <v>0.13775510204081631</v>
      </c>
      <c r="J52" s="91">
        <v>0.12946979038224415</v>
      </c>
    </row>
    <row r="53" spans="2:10" x14ac:dyDescent="0.25">
      <c r="B53" s="90" t="s">
        <v>294</v>
      </c>
      <c r="C53" s="16">
        <v>263</v>
      </c>
      <c r="D53" s="176">
        <v>240</v>
      </c>
      <c r="E53" s="16">
        <v>503</v>
      </c>
      <c r="G53" s="90" t="s">
        <v>294</v>
      </c>
      <c r="H53" s="156">
        <v>0.62768496420047737</v>
      </c>
      <c r="I53" s="156">
        <v>0.61224489795918369</v>
      </c>
      <c r="J53" s="91">
        <v>0.62022194821208387</v>
      </c>
    </row>
    <row r="54" spans="2:10" x14ac:dyDescent="0.25">
      <c r="B54" s="92" t="s">
        <v>295</v>
      </c>
      <c r="C54" s="93">
        <v>105</v>
      </c>
      <c r="D54" s="177">
        <v>98</v>
      </c>
      <c r="E54" s="93">
        <v>203</v>
      </c>
      <c r="G54" s="92" t="s">
        <v>295</v>
      </c>
      <c r="H54" s="158">
        <v>0.25059665871121717</v>
      </c>
      <c r="I54" s="158">
        <v>0.25</v>
      </c>
      <c r="J54" s="94">
        <v>0.25030826140567203</v>
      </c>
    </row>
    <row r="55" spans="2:10" x14ac:dyDescent="0.25">
      <c r="B55" s="17" t="s">
        <v>140</v>
      </c>
      <c r="C55" s="17">
        <v>419</v>
      </c>
      <c r="D55" s="17">
        <v>392</v>
      </c>
      <c r="E55" s="17">
        <v>811</v>
      </c>
      <c r="F55" s="17"/>
      <c r="G55" s="17" t="s">
        <v>140</v>
      </c>
      <c r="H55" s="160">
        <v>1</v>
      </c>
      <c r="I55" s="160">
        <v>1</v>
      </c>
      <c r="J55" s="95">
        <v>1</v>
      </c>
    </row>
    <row r="57" spans="2:10" ht="27" x14ac:dyDescent="0.25">
      <c r="B57" s="21" t="s">
        <v>296</v>
      </c>
      <c r="C57" s="123" t="s">
        <v>341</v>
      </c>
      <c r="D57" s="123" t="s">
        <v>64</v>
      </c>
      <c r="E57" s="21" t="s">
        <v>140</v>
      </c>
      <c r="F57" s="17"/>
      <c r="G57" s="21" t="s">
        <v>296</v>
      </c>
      <c r="H57" s="123" t="s">
        <v>341</v>
      </c>
      <c r="I57" s="123" t="s">
        <v>64</v>
      </c>
      <c r="J57" s="21" t="s">
        <v>140</v>
      </c>
    </row>
    <row r="58" spans="2:10" x14ac:dyDescent="0.25">
      <c r="B58" s="90" t="s">
        <v>297</v>
      </c>
      <c r="C58" s="16">
        <v>242</v>
      </c>
      <c r="D58" s="176">
        <v>222</v>
      </c>
      <c r="E58" s="16">
        <v>464</v>
      </c>
      <c r="G58" s="90" t="s">
        <v>297</v>
      </c>
      <c r="H58" s="156">
        <v>0.77070063694267521</v>
      </c>
      <c r="I58" s="156">
        <v>0.75510204081632648</v>
      </c>
      <c r="J58" s="91">
        <v>0.76315789473684215</v>
      </c>
    </row>
    <row r="59" spans="2:10" x14ac:dyDescent="0.25">
      <c r="B59" s="90" t="s">
        <v>298</v>
      </c>
      <c r="C59" s="16">
        <v>90</v>
      </c>
      <c r="D59" s="176">
        <v>100</v>
      </c>
      <c r="E59" s="16">
        <v>190</v>
      </c>
      <c r="G59" s="90" t="s">
        <v>298</v>
      </c>
      <c r="H59" s="156">
        <v>0.28662420382165604</v>
      </c>
      <c r="I59" s="156">
        <v>0.3401360544217687</v>
      </c>
      <c r="J59" s="91">
        <v>0.3125</v>
      </c>
    </row>
    <row r="60" spans="2:10" x14ac:dyDescent="0.25">
      <c r="B60" s="90" t="s">
        <v>299</v>
      </c>
      <c r="C60" s="16">
        <v>20</v>
      </c>
      <c r="D60" s="176">
        <v>22</v>
      </c>
      <c r="E60" s="16">
        <v>42</v>
      </c>
      <c r="G60" s="90" t="s">
        <v>300</v>
      </c>
      <c r="H60" s="156">
        <v>6.3694267515923567E-2</v>
      </c>
      <c r="I60" s="156">
        <v>7.4829931972789115E-2</v>
      </c>
      <c r="J60" s="91">
        <v>6.9078947368421059E-2</v>
      </c>
    </row>
    <row r="61" spans="2:10" x14ac:dyDescent="0.25">
      <c r="B61" s="90" t="s">
        <v>301</v>
      </c>
      <c r="C61" s="16">
        <v>61</v>
      </c>
      <c r="D61" s="176">
        <v>46</v>
      </c>
      <c r="E61" s="16">
        <v>107</v>
      </c>
      <c r="G61" s="90" t="s">
        <v>301</v>
      </c>
      <c r="H61" s="156">
        <v>0.19426751592356689</v>
      </c>
      <c r="I61" s="156">
        <v>0.15646258503401361</v>
      </c>
      <c r="J61" s="91">
        <v>0.17598684210526316</v>
      </c>
    </row>
    <row r="62" spans="2:10" x14ac:dyDescent="0.25">
      <c r="B62" s="90" t="s">
        <v>302</v>
      </c>
      <c r="C62" s="16">
        <v>9</v>
      </c>
      <c r="D62" s="176">
        <v>15</v>
      </c>
      <c r="E62" s="16">
        <v>24</v>
      </c>
      <c r="G62" s="90" t="s">
        <v>302</v>
      </c>
      <c r="H62" s="156">
        <v>2.8662420382165606E-2</v>
      </c>
      <c r="I62" s="156">
        <v>5.1020408163265307E-2</v>
      </c>
      <c r="J62" s="91">
        <v>3.9473684210526314E-2</v>
      </c>
    </row>
    <row r="63" spans="2:10" x14ac:dyDescent="0.25">
      <c r="B63" s="16" t="s">
        <v>65</v>
      </c>
      <c r="C63" s="16">
        <v>11</v>
      </c>
      <c r="D63" s="16">
        <v>7</v>
      </c>
      <c r="E63" s="16">
        <v>18</v>
      </c>
      <c r="G63" s="16" t="s">
        <v>65</v>
      </c>
      <c r="H63" s="156">
        <v>3.5031847133757961E-2</v>
      </c>
      <c r="I63" s="156">
        <v>2.3809523809523808E-2</v>
      </c>
      <c r="J63" s="91">
        <v>2.9605263157894735E-2</v>
      </c>
    </row>
    <row r="64" spans="2:10" x14ac:dyDescent="0.25">
      <c r="B64" s="92" t="s">
        <v>303</v>
      </c>
      <c r="C64" s="93">
        <v>10</v>
      </c>
      <c r="D64" s="177">
        <v>7</v>
      </c>
      <c r="E64" s="93">
        <v>17</v>
      </c>
      <c r="G64" s="92" t="s">
        <v>303</v>
      </c>
      <c r="H64" s="158">
        <v>3.1847133757961783E-2</v>
      </c>
      <c r="I64" s="158">
        <v>2.3809523809523808E-2</v>
      </c>
      <c r="J64" s="94">
        <v>2.7960526315789474E-2</v>
      </c>
    </row>
    <row r="65" spans="2:10" x14ac:dyDescent="0.25">
      <c r="B65" s="17"/>
      <c r="C65" s="17"/>
      <c r="D65" s="17"/>
      <c r="E65" s="17"/>
      <c r="F65" s="17"/>
      <c r="G65" s="17"/>
      <c r="H65" s="160"/>
      <c r="I65" s="160"/>
      <c r="J65" s="95"/>
    </row>
    <row r="67" spans="2:10" ht="27" x14ac:dyDescent="0.25">
      <c r="B67" s="21" t="s">
        <v>304</v>
      </c>
      <c r="C67" s="123" t="s">
        <v>341</v>
      </c>
      <c r="D67" s="123" t="s">
        <v>64</v>
      </c>
      <c r="E67" s="21" t="s">
        <v>140</v>
      </c>
      <c r="F67" s="17"/>
      <c r="G67" s="21" t="s">
        <v>304</v>
      </c>
      <c r="H67" s="123" t="s">
        <v>341</v>
      </c>
      <c r="I67" s="123" t="s">
        <v>64</v>
      </c>
      <c r="J67" s="21" t="s">
        <v>140</v>
      </c>
    </row>
    <row r="68" spans="2:10" x14ac:dyDescent="0.25">
      <c r="B68" s="90" t="s">
        <v>305</v>
      </c>
      <c r="C68" s="16">
        <v>326</v>
      </c>
      <c r="D68" s="176">
        <v>306</v>
      </c>
      <c r="E68" s="16">
        <v>632</v>
      </c>
      <c r="G68" s="90" t="s">
        <v>305</v>
      </c>
      <c r="H68" s="156">
        <v>0.88586956521739135</v>
      </c>
      <c r="I68" s="156">
        <v>0.90532544378698221</v>
      </c>
      <c r="J68" s="91">
        <v>0.89518413597733715</v>
      </c>
    </row>
    <row r="69" spans="2:10" x14ac:dyDescent="0.25">
      <c r="B69" s="90" t="s">
        <v>306</v>
      </c>
      <c r="C69" s="16">
        <v>51</v>
      </c>
      <c r="D69" s="176">
        <v>42</v>
      </c>
      <c r="E69" s="16">
        <v>93</v>
      </c>
      <c r="G69" s="90" t="s">
        <v>306</v>
      </c>
      <c r="H69" s="156">
        <v>0.13858695652173914</v>
      </c>
      <c r="I69" s="156">
        <v>0.1242603550295858</v>
      </c>
      <c r="J69" s="91">
        <v>0.13172804532577903</v>
      </c>
    </row>
    <row r="70" spans="2:10" x14ac:dyDescent="0.25">
      <c r="B70" s="90" t="s">
        <v>301</v>
      </c>
      <c r="C70" s="16">
        <v>40</v>
      </c>
      <c r="D70" s="176">
        <v>21</v>
      </c>
      <c r="E70" s="16">
        <v>61</v>
      </c>
      <c r="G70" s="90" t="s">
        <v>301</v>
      </c>
      <c r="H70" s="156">
        <v>0.10869565217391304</v>
      </c>
      <c r="I70" s="156">
        <v>6.2130177514792898E-2</v>
      </c>
      <c r="J70" s="91">
        <v>8.640226628895184E-2</v>
      </c>
    </row>
    <row r="71" spans="2:10" x14ac:dyDescent="0.25">
      <c r="B71" s="90" t="s">
        <v>302</v>
      </c>
      <c r="C71" s="16">
        <v>11</v>
      </c>
      <c r="D71" s="176">
        <v>9</v>
      </c>
      <c r="E71" s="16">
        <v>20</v>
      </c>
      <c r="G71" s="90" t="s">
        <v>302</v>
      </c>
      <c r="H71" s="156">
        <v>2.9891304347826088E-2</v>
      </c>
      <c r="I71" s="156">
        <v>2.6627218934911243E-2</v>
      </c>
      <c r="J71" s="91">
        <v>2.8328611898016998E-2</v>
      </c>
    </row>
    <row r="72" spans="2:10" x14ac:dyDescent="0.25">
      <c r="B72" s="16" t="s">
        <v>65</v>
      </c>
      <c r="C72" s="16">
        <v>10</v>
      </c>
      <c r="D72" s="176">
        <v>5</v>
      </c>
      <c r="E72" s="16">
        <v>15</v>
      </c>
      <c r="G72" s="16" t="s">
        <v>65</v>
      </c>
      <c r="H72" s="156">
        <v>2.717391304347826E-2</v>
      </c>
      <c r="I72" s="156">
        <v>1.4792899408284023E-2</v>
      </c>
      <c r="J72" s="91">
        <v>2.1246458923512748E-2</v>
      </c>
    </row>
    <row r="73" spans="2:10" x14ac:dyDescent="0.25">
      <c r="B73" s="92" t="s">
        <v>303</v>
      </c>
      <c r="C73" s="93">
        <v>14</v>
      </c>
      <c r="D73" s="93">
        <v>12</v>
      </c>
      <c r="E73" s="93">
        <v>26</v>
      </c>
      <c r="G73" s="92" t="s">
        <v>303</v>
      </c>
      <c r="H73" s="158">
        <v>3.8043478260869568E-2</v>
      </c>
      <c r="I73" s="158">
        <v>3.5502958579881658E-2</v>
      </c>
      <c r="J73" s="94">
        <v>3.6827195467422094E-2</v>
      </c>
    </row>
    <row r="74" spans="2:10" x14ac:dyDescent="0.25">
      <c r="B74" s="17"/>
      <c r="C74" s="17"/>
      <c r="D74" s="17"/>
      <c r="E74" s="17"/>
      <c r="F74" s="17"/>
      <c r="G74" s="17"/>
      <c r="H74" s="160"/>
      <c r="I74" s="160"/>
      <c r="J74" s="95"/>
    </row>
    <row r="76" spans="2:10" ht="27" x14ac:dyDescent="0.25">
      <c r="B76" s="21" t="s">
        <v>307</v>
      </c>
      <c r="C76" s="123" t="s">
        <v>341</v>
      </c>
      <c r="D76" s="123" t="s">
        <v>64</v>
      </c>
      <c r="E76" s="21" t="s">
        <v>140</v>
      </c>
      <c r="F76" s="17"/>
      <c r="G76" s="21" t="s">
        <v>307</v>
      </c>
      <c r="H76" s="193" t="s">
        <v>341</v>
      </c>
      <c r="I76" s="193" t="s">
        <v>64</v>
      </c>
      <c r="J76" s="21" t="s">
        <v>140</v>
      </c>
    </row>
    <row r="77" spans="2:10" x14ac:dyDescent="0.25">
      <c r="B77" s="16" t="s">
        <v>305</v>
      </c>
      <c r="C77" s="16">
        <v>128</v>
      </c>
      <c r="D77" s="16">
        <v>106</v>
      </c>
      <c r="E77" s="16">
        <v>234</v>
      </c>
      <c r="G77" s="16" t="s">
        <v>305</v>
      </c>
      <c r="H77" s="156">
        <v>0.91428571428571426</v>
      </c>
      <c r="I77" s="156">
        <v>0.84126984126984128</v>
      </c>
      <c r="J77" s="91">
        <v>0.87969924812030076</v>
      </c>
    </row>
    <row r="78" spans="2:10" x14ac:dyDescent="0.25">
      <c r="B78" s="16" t="s">
        <v>306</v>
      </c>
      <c r="C78" s="16">
        <v>13</v>
      </c>
      <c r="D78" s="16">
        <v>5</v>
      </c>
      <c r="E78" s="16">
        <v>18</v>
      </c>
      <c r="G78" s="16" t="s">
        <v>306</v>
      </c>
      <c r="H78" s="156">
        <v>9.285714285714286E-2</v>
      </c>
      <c r="I78" s="156">
        <v>3.968253968253968E-2</v>
      </c>
      <c r="J78" s="91">
        <v>6.7669172932330823E-2</v>
      </c>
    </row>
    <row r="79" spans="2:10" x14ac:dyDescent="0.25">
      <c r="B79" s="16" t="s">
        <v>301</v>
      </c>
      <c r="C79" s="16">
        <v>14</v>
      </c>
      <c r="D79" s="16">
        <v>9</v>
      </c>
      <c r="E79" s="16">
        <v>23</v>
      </c>
      <c r="G79" s="16" t="s">
        <v>301</v>
      </c>
      <c r="H79" s="156">
        <v>0.1</v>
      </c>
      <c r="I79" s="156">
        <v>7.1428571428571425E-2</v>
      </c>
      <c r="J79" s="91">
        <v>8.646616541353383E-2</v>
      </c>
    </row>
    <row r="80" spans="2:10" x14ac:dyDescent="0.25">
      <c r="B80" s="16" t="s">
        <v>302</v>
      </c>
      <c r="C80" s="16">
        <v>17</v>
      </c>
      <c r="D80" s="16">
        <v>8</v>
      </c>
      <c r="E80" s="16">
        <v>25</v>
      </c>
      <c r="G80" s="16" t="s">
        <v>302</v>
      </c>
      <c r="H80" s="156">
        <v>0.12142857142857143</v>
      </c>
      <c r="I80" s="156">
        <v>6.3492063492063489E-2</v>
      </c>
      <c r="J80" s="91">
        <v>9.3984962406015032E-2</v>
      </c>
    </row>
    <row r="81" spans="2:10" x14ac:dyDescent="0.25">
      <c r="B81" s="16" t="s">
        <v>65</v>
      </c>
      <c r="C81" s="16">
        <v>6</v>
      </c>
      <c r="D81" s="16">
        <v>6</v>
      </c>
      <c r="E81" s="16">
        <v>12</v>
      </c>
      <c r="G81" s="16" t="s">
        <v>65</v>
      </c>
      <c r="H81" s="156">
        <v>4.2857142857142858E-2</v>
      </c>
      <c r="I81" s="156">
        <v>4.7619047619047616E-2</v>
      </c>
      <c r="J81" s="91">
        <v>4.5112781954887216E-2</v>
      </c>
    </row>
    <row r="82" spans="2:10" x14ac:dyDescent="0.25">
      <c r="B82" s="93" t="s">
        <v>303</v>
      </c>
      <c r="C82" s="93">
        <v>2</v>
      </c>
      <c r="D82" s="93">
        <v>7</v>
      </c>
      <c r="E82" s="93">
        <v>9</v>
      </c>
      <c r="G82" s="93" t="s">
        <v>303</v>
      </c>
      <c r="H82" s="158">
        <v>1.4285714285714285E-2</v>
      </c>
      <c r="I82" s="158">
        <v>5.5555555555555552E-2</v>
      </c>
      <c r="J82" s="94">
        <v>3.3834586466165412E-2</v>
      </c>
    </row>
    <row r="83" spans="2:10" x14ac:dyDescent="0.25">
      <c r="B83" s="17"/>
      <c r="C83" s="17"/>
      <c r="D83" s="17"/>
      <c r="E83" s="17"/>
      <c r="F83" s="17"/>
      <c r="G83" s="17"/>
      <c r="H83" s="159"/>
      <c r="I83" s="159"/>
      <c r="J83" s="17"/>
    </row>
    <row r="85" spans="2:10" ht="27" x14ac:dyDescent="0.25">
      <c r="B85" s="117" t="s">
        <v>318</v>
      </c>
      <c r="C85" s="123" t="s">
        <v>341</v>
      </c>
      <c r="D85" s="123" t="s">
        <v>64</v>
      </c>
      <c r="E85" s="117" t="s">
        <v>140</v>
      </c>
      <c r="F85" s="121"/>
      <c r="G85" s="117" t="s">
        <v>318</v>
      </c>
      <c r="H85" s="123" t="s">
        <v>341</v>
      </c>
      <c r="I85" s="123" t="s">
        <v>64</v>
      </c>
      <c r="J85" s="117" t="s">
        <v>140</v>
      </c>
    </row>
    <row r="86" spans="2:10" x14ac:dyDescent="0.25">
      <c r="B86" s="162" t="s">
        <v>319</v>
      </c>
      <c r="C86" s="18">
        <v>112</v>
      </c>
      <c r="D86" s="164">
        <v>96</v>
      </c>
      <c r="E86" s="18">
        <v>208</v>
      </c>
      <c r="F86" s="18"/>
      <c r="G86" s="162" t="s">
        <v>319</v>
      </c>
      <c r="H86" s="163">
        <v>0.30270270270270272</v>
      </c>
      <c r="I86" s="163">
        <v>0.26592797783933519</v>
      </c>
      <c r="J86" s="118">
        <v>0.28454172366621067</v>
      </c>
    </row>
    <row r="87" spans="2:10" x14ac:dyDescent="0.25">
      <c r="B87" s="162" t="s">
        <v>320</v>
      </c>
      <c r="C87" s="18">
        <v>208</v>
      </c>
      <c r="D87" s="164">
        <v>216</v>
      </c>
      <c r="E87" s="18">
        <v>424</v>
      </c>
      <c r="F87" s="18"/>
      <c r="G87" s="162" t="s">
        <v>320</v>
      </c>
      <c r="H87" s="163">
        <v>0.56216216216216219</v>
      </c>
      <c r="I87" s="163">
        <v>0.5983379501385041</v>
      </c>
      <c r="J87" s="118">
        <v>0.58002735978112174</v>
      </c>
    </row>
    <row r="88" spans="2:10" x14ac:dyDescent="0.25">
      <c r="B88" s="162" t="s">
        <v>321</v>
      </c>
      <c r="C88" s="18">
        <v>37</v>
      </c>
      <c r="D88" s="164">
        <v>30</v>
      </c>
      <c r="E88" s="18">
        <v>67</v>
      </c>
      <c r="F88" s="18"/>
      <c r="G88" s="162" t="s">
        <v>321</v>
      </c>
      <c r="H88" s="163">
        <v>0.1</v>
      </c>
      <c r="I88" s="163">
        <v>8.3102493074792241E-2</v>
      </c>
      <c r="J88" s="118">
        <v>9.1655266757865936E-2</v>
      </c>
    </row>
    <row r="89" spans="2:10" x14ac:dyDescent="0.25">
      <c r="B89" s="178" t="s">
        <v>303</v>
      </c>
      <c r="C89" s="119">
        <v>13</v>
      </c>
      <c r="D89" s="119">
        <v>19</v>
      </c>
      <c r="E89" s="119">
        <v>32</v>
      </c>
      <c r="F89" s="18"/>
      <c r="G89" s="178" t="s">
        <v>303</v>
      </c>
      <c r="H89" s="194">
        <v>3.5135135135135137E-2</v>
      </c>
      <c r="I89" s="194">
        <v>5.2631578947368418E-2</v>
      </c>
      <c r="J89" s="120">
        <v>4.3775649794801641E-2</v>
      </c>
    </row>
    <row r="90" spans="2:10" x14ac:dyDescent="0.25">
      <c r="B90" s="17" t="s">
        <v>140</v>
      </c>
      <c r="C90" s="121">
        <v>370</v>
      </c>
      <c r="D90" s="121">
        <v>361</v>
      </c>
      <c r="E90" s="121">
        <v>731</v>
      </c>
      <c r="F90" s="121"/>
      <c r="G90" s="17" t="s">
        <v>140</v>
      </c>
      <c r="H90" s="171">
        <v>1</v>
      </c>
      <c r="I90" s="171">
        <v>1</v>
      </c>
      <c r="J90" s="122">
        <v>1</v>
      </c>
    </row>
    <row r="91" spans="2:10" x14ac:dyDescent="0.25">
      <c r="B91" s="18"/>
      <c r="C91" s="18"/>
      <c r="D91" s="18"/>
      <c r="E91" s="18"/>
      <c r="F91" s="18"/>
      <c r="G91" s="18"/>
      <c r="H91" s="125"/>
      <c r="I91" s="125"/>
      <c r="J91" s="18"/>
    </row>
    <row r="92" spans="2:10" ht="27" x14ac:dyDescent="0.25">
      <c r="B92" s="117" t="s">
        <v>322</v>
      </c>
      <c r="C92" s="123" t="s">
        <v>341</v>
      </c>
      <c r="D92" s="123" t="s">
        <v>64</v>
      </c>
      <c r="E92" s="117" t="s">
        <v>140</v>
      </c>
      <c r="F92" s="121"/>
      <c r="G92" s="117" t="s">
        <v>322</v>
      </c>
      <c r="H92" s="123" t="s">
        <v>341</v>
      </c>
      <c r="I92" s="123" t="s">
        <v>64</v>
      </c>
      <c r="J92" s="117" t="s">
        <v>140</v>
      </c>
    </row>
    <row r="93" spans="2:10" x14ac:dyDescent="0.25">
      <c r="B93" s="162" t="s">
        <v>319</v>
      </c>
      <c r="C93" s="18">
        <v>44</v>
      </c>
      <c r="D93" s="164">
        <v>31</v>
      </c>
      <c r="E93" s="18">
        <v>75</v>
      </c>
      <c r="F93" s="18"/>
      <c r="G93" s="162" t="s">
        <v>319</v>
      </c>
      <c r="H93" s="163">
        <v>0.48888888888888887</v>
      </c>
      <c r="I93" s="163">
        <v>0.32978723404255317</v>
      </c>
      <c r="J93" s="118">
        <v>0.40760869565217389</v>
      </c>
    </row>
    <row r="94" spans="2:10" x14ac:dyDescent="0.25">
      <c r="B94" s="162" t="s">
        <v>320</v>
      </c>
      <c r="C94" s="18">
        <v>38</v>
      </c>
      <c r="D94" s="164">
        <v>49</v>
      </c>
      <c r="E94" s="18">
        <v>87</v>
      </c>
      <c r="F94" s="18"/>
      <c r="G94" s="162" t="s">
        <v>320</v>
      </c>
      <c r="H94" s="163">
        <v>0.42222222222222222</v>
      </c>
      <c r="I94" s="163">
        <v>0.52127659574468088</v>
      </c>
      <c r="J94" s="118">
        <v>0.47282608695652173</v>
      </c>
    </row>
    <row r="95" spans="2:10" x14ac:dyDescent="0.25">
      <c r="B95" s="162" t="s">
        <v>321</v>
      </c>
      <c r="C95" s="18">
        <v>5</v>
      </c>
      <c r="D95" s="164">
        <v>9</v>
      </c>
      <c r="E95" s="18">
        <v>14</v>
      </c>
      <c r="F95" s="18"/>
      <c r="G95" s="162" t="s">
        <v>321</v>
      </c>
      <c r="H95" s="163">
        <v>5.5555555555555552E-2</v>
      </c>
      <c r="I95" s="163">
        <v>9.5744680851063829E-2</v>
      </c>
      <c r="J95" s="118">
        <v>7.6086956521739135E-2</v>
      </c>
    </row>
    <row r="96" spans="2:10" x14ac:dyDescent="0.25">
      <c r="B96" s="178" t="s">
        <v>303</v>
      </c>
      <c r="C96" s="119">
        <v>3</v>
      </c>
      <c r="D96" s="119">
        <v>5</v>
      </c>
      <c r="E96" s="119">
        <v>8</v>
      </c>
      <c r="F96" s="18"/>
      <c r="G96" s="178" t="s">
        <v>303</v>
      </c>
      <c r="H96" s="194">
        <v>3.3333333333333333E-2</v>
      </c>
      <c r="I96" s="194">
        <v>5.3191489361702128E-2</v>
      </c>
      <c r="J96" s="120">
        <v>4.3478260869565216E-2</v>
      </c>
    </row>
    <row r="97" spans="2:22" x14ac:dyDescent="0.25">
      <c r="B97" s="17" t="s">
        <v>140</v>
      </c>
      <c r="C97" s="121">
        <v>90</v>
      </c>
      <c r="D97" s="121">
        <v>94</v>
      </c>
      <c r="E97" s="121">
        <v>184</v>
      </c>
      <c r="F97" s="121"/>
      <c r="G97" s="17" t="s">
        <v>140</v>
      </c>
      <c r="H97" s="171">
        <v>1</v>
      </c>
      <c r="I97" s="171">
        <v>1</v>
      </c>
      <c r="J97" s="122">
        <v>0.99999999999999989</v>
      </c>
    </row>
    <row r="99" spans="2:22" x14ac:dyDescent="0.25">
      <c r="C99" s="125"/>
      <c r="D99" s="125"/>
      <c r="H99" s="125"/>
      <c r="I99" s="125"/>
    </row>
    <row r="100" spans="2:22" x14ac:dyDescent="0.25">
      <c r="B100" s="179"/>
      <c r="D100" s="176"/>
      <c r="G100" s="90"/>
      <c r="H100" s="156"/>
      <c r="I100" s="156"/>
      <c r="J100" s="91"/>
    </row>
    <row r="101" spans="2:22" x14ac:dyDescent="0.25">
      <c r="B101" s="179"/>
      <c r="D101" s="176"/>
      <c r="G101" s="180"/>
      <c r="H101" s="156"/>
      <c r="I101" s="156"/>
      <c r="J101" s="91"/>
    </row>
    <row r="102" spans="2:22" x14ac:dyDescent="0.25">
      <c r="B102" s="179"/>
      <c r="D102" s="176"/>
      <c r="G102" s="90"/>
      <c r="H102" s="156"/>
      <c r="I102" s="156"/>
      <c r="J102" s="91"/>
    </row>
    <row r="103" spans="2:22" x14ac:dyDescent="0.25">
      <c r="B103" s="179"/>
      <c r="D103" s="176"/>
      <c r="G103" s="90"/>
      <c r="H103" s="156"/>
      <c r="I103" s="156"/>
      <c r="J103" s="91"/>
    </row>
    <row r="104" spans="2:22" x14ac:dyDescent="0.25">
      <c r="B104" s="179"/>
      <c r="D104" s="176"/>
      <c r="G104" s="180"/>
      <c r="H104" s="156"/>
      <c r="I104" s="156"/>
      <c r="J104" s="91"/>
    </row>
    <row r="105" spans="2:22" x14ac:dyDescent="0.25">
      <c r="B105" s="179"/>
      <c r="D105" s="176"/>
      <c r="G105" s="90"/>
      <c r="H105" s="156"/>
      <c r="I105" s="156"/>
      <c r="J105" s="91"/>
    </row>
    <row r="106" spans="2:22" x14ac:dyDescent="0.25">
      <c r="B106" s="179"/>
      <c r="D106" s="176"/>
      <c r="G106" s="90"/>
      <c r="H106" s="156"/>
      <c r="I106" s="156"/>
      <c r="J106" s="91"/>
    </row>
    <row r="107" spans="2:22" x14ac:dyDescent="0.25">
      <c r="B107" s="90"/>
      <c r="G107" s="90"/>
      <c r="H107" s="156"/>
      <c r="I107" s="156"/>
      <c r="J107" s="91"/>
    </row>
    <row r="108" spans="2:22" x14ac:dyDescent="0.25">
      <c r="H108" s="195"/>
      <c r="I108" s="195"/>
      <c r="J108" s="96"/>
    </row>
    <row r="109" spans="2:22" x14ac:dyDescent="0.25">
      <c r="H109" s="195"/>
      <c r="I109" s="195"/>
      <c r="J109" s="96"/>
    </row>
    <row r="110" spans="2:22" x14ac:dyDescent="0.25">
      <c r="C110" s="125"/>
      <c r="D110" s="125"/>
      <c r="I110" s="125"/>
      <c r="J110" s="125"/>
      <c r="L110" s="181"/>
      <c r="M110" s="125"/>
      <c r="N110" s="125"/>
      <c r="P110" s="181"/>
      <c r="Q110" s="125"/>
      <c r="R110" s="125"/>
      <c r="U110" s="125"/>
      <c r="V110" s="125"/>
    </row>
    <row r="111" spans="2:22" x14ac:dyDescent="0.25">
      <c r="B111" s="182"/>
      <c r="D111" s="176"/>
      <c r="G111" s="183"/>
      <c r="H111" s="32"/>
      <c r="I111" s="196"/>
      <c r="J111" s="184"/>
      <c r="L111" s="90"/>
      <c r="M111" s="184"/>
      <c r="N111" s="184"/>
      <c r="P111" s="90"/>
      <c r="Q111" s="185"/>
      <c r="R111" s="185"/>
    </row>
    <row r="112" spans="2:22" x14ac:dyDescent="0.25">
      <c r="B112" s="182"/>
      <c r="D112" s="176"/>
      <c r="G112" s="183"/>
      <c r="H112" s="197"/>
      <c r="I112" s="196"/>
      <c r="J112" s="184"/>
      <c r="L112" s="180"/>
      <c r="M112" s="184"/>
      <c r="N112" s="184"/>
      <c r="P112" s="180"/>
      <c r="Q112" s="185"/>
      <c r="R112" s="185"/>
    </row>
    <row r="113" spans="2:18" x14ac:dyDescent="0.25">
      <c r="B113" s="182"/>
      <c r="D113" s="176"/>
      <c r="G113" s="183"/>
      <c r="H113" s="32"/>
      <c r="I113" s="196"/>
      <c r="J113" s="184"/>
      <c r="L113" s="90"/>
      <c r="M113" s="184"/>
      <c r="N113" s="184"/>
      <c r="P113" s="90"/>
      <c r="Q113" s="185"/>
      <c r="R113" s="185"/>
    </row>
    <row r="114" spans="2:18" x14ac:dyDescent="0.25">
      <c r="B114" s="182"/>
      <c r="D114" s="176"/>
      <c r="G114" s="183"/>
      <c r="H114" s="32"/>
      <c r="I114" s="196"/>
      <c r="J114" s="184"/>
      <c r="L114" s="90"/>
      <c r="M114" s="184"/>
      <c r="N114" s="184"/>
      <c r="P114" s="90"/>
      <c r="Q114" s="185"/>
      <c r="R114" s="185"/>
    </row>
    <row r="115" spans="2:18" x14ac:dyDescent="0.25">
      <c r="B115" s="182"/>
      <c r="D115" s="176"/>
      <c r="G115" s="183"/>
      <c r="H115" s="197"/>
      <c r="I115" s="196"/>
      <c r="J115" s="184"/>
      <c r="L115" s="180"/>
      <c r="M115" s="184"/>
      <c r="N115" s="184"/>
      <c r="P115" s="180"/>
      <c r="Q115" s="185"/>
      <c r="R115" s="185"/>
    </row>
    <row r="116" spans="2:18" x14ac:dyDescent="0.25">
      <c r="B116" s="182"/>
      <c r="D116" s="176"/>
      <c r="G116" s="183"/>
      <c r="H116" s="32"/>
      <c r="I116" s="196"/>
      <c r="J116" s="184"/>
      <c r="L116" s="90"/>
      <c r="M116" s="184"/>
      <c r="N116" s="184"/>
      <c r="P116" s="90"/>
      <c r="Q116" s="185"/>
      <c r="R116" s="185"/>
    </row>
    <row r="117" spans="2:18" x14ac:dyDescent="0.25">
      <c r="B117" s="182"/>
      <c r="D117" s="176"/>
      <c r="G117" s="183"/>
      <c r="H117" s="32"/>
      <c r="I117" s="196"/>
      <c r="J117" s="184"/>
      <c r="L117" s="90"/>
      <c r="M117" s="184"/>
      <c r="N117" s="184"/>
      <c r="P117" s="90"/>
      <c r="Q117" s="185"/>
      <c r="R117" s="185"/>
    </row>
    <row r="118" spans="2:18" x14ac:dyDescent="0.25">
      <c r="B118" s="182"/>
      <c r="G118" s="183"/>
      <c r="H118" s="32"/>
      <c r="I118" s="196"/>
      <c r="J118" s="184"/>
      <c r="L118" s="90"/>
      <c r="M118" s="184"/>
      <c r="N118" s="184"/>
      <c r="P118" s="90"/>
      <c r="Q118" s="185"/>
      <c r="R118" s="185"/>
    </row>
    <row r="119" spans="2:18" x14ac:dyDescent="0.25">
      <c r="I119" s="198"/>
      <c r="J119" s="186"/>
      <c r="M119" s="186"/>
      <c r="N119" s="186"/>
      <c r="Q119" s="176"/>
      <c r="R119" s="176"/>
    </row>
    <row r="120" spans="2:18" x14ac:dyDescent="0.25">
      <c r="H120" s="195"/>
      <c r="I120" s="195"/>
      <c r="J120" s="96"/>
    </row>
    <row r="121" spans="2:18" x14ac:dyDescent="0.25">
      <c r="B121" s="113"/>
      <c r="C121" s="124"/>
      <c r="D121" s="124"/>
      <c r="E121" s="113"/>
      <c r="F121" s="113"/>
      <c r="G121" s="113"/>
      <c r="H121" s="124"/>
      <c r="I121" s="124"/>
      <c r="J121" s="113"/>
    </row>
    <row r="122" spans="2:18" x14ac:dyDescent="0.25">
      <c r="B122" s="187"/>
      <c r="C122" s="188"/>
      <c r="D122" s="189"/>
      <c r="E122" s="188"/>
      <c r="F122" s="113"/>
      <c r="G122" s="187"/>
      <c r="H122" s="155"/>
      <c r="I122" s="155"/>
      <c r="J122" s="115"/>
    </row>
    <row r="123" spans="2:18" x14ac:dyDescent="0.25">
      <c r="B123" s="190"/>
      <c r="C123" s="188"/>
      <c r="D123" s="189"/>
      <c r="E123" s="188"/>
      <c r="F123" s="113"/>
      <c r="G123" s="190"/>
      <c r="H123" s="155"/>
      <c r="I123" s="155"/>
      <c r="J123" s="115"/>
    </row>
    <row r="124" spans="2:18" x14ac:dyDescent="0.25">
      <c r="B124" s="187"/>
      <c r="C124" s="188"/>
      <c r="D124" s="189"/>
      <c r="E124" s="188"/>
      <c r="F124" s="113"/>
      <c r="G124" s="187"/>
      <c r="H124" s="155"/>
      <c r="I124" s="155"/>
      <c r="J124" s="115"/>
    </row>
    <row r="125" spans="2:18" x14ac:dyDescent="0.25">
      <c r="B125" s="187"/>
      <c r="C125" s="188"/>
      <c r="D125" s="188"/>
      <c r="E125" s="188"/>
      <c r="F125" s="113"/>
      <c r="G125" s="187"/>
      <c r="H125" s="155"/>
      <c r="I125" s="155"/>
      <c r="J125" s="115"/>
    </row>
    <row r="126" spans="2:18" x14ac:dyDescent="0.25">
      <c r="B126" s="113"/>
      <c r="C126" s="113"/>
      <c r="D126" s="113"/>
      <c r="E126" s="113"/>
      <c r="F126" s="113"/>
      <c r="G126" s="113"/>
      <c r="H126" s="199"/>
      <c r="I126" s="199"/>
      <c r="J126" s="191"/>
    </row>
    <row r="127" spans="2:18" x14ac:dyDescent="0.25">
      <c r="H127" s="195"/>
      <c r="I127" s="195"/>
      <c r="J127" s="96"/>
    </row>
    <row r="128" spans="2:18" x14ac:dyDescent="0.25">
      <c r="C128" s="125"/>
      <c r="D128" s="125"/>
      <c r="H128" s="125"/>
      <c r="I128" s="125"/>
    </row>
    <row r="129" spans="2:10" x14ac:dyDescent="0.25">
      <c r="B129" s="90"/>
      <c r="D129" s="176"/>
      <c r="E129" s="192"/>
      <c r="G129" s="90"/>
      <c r="H129" s="156"/>
      <c r="I129" s="156"/>
      <c r="J129" s="91"/>
    </row>
    <row r="130" spans="2:10" x14ac:dyDescent="0.25">
      <c r="B130" s="180"/>
      <c r="D130" s="176"/>
      <c r="E130" s="192"/>
      <c r="G130" s="180"/>
      <c r="H130" s="156"/>
      <c r="I130" s="156"/>
      <c r="J130" s="91"/>
    </row>
    <row r="131" spans="2:10" x14ac:dyDescent="0.25">
      <c r="B131" s="90"/>
      <c r="D131" s="176"/>
      <c r="E131" s="192"/>
      <c r="G131" s="90"/>
      <c r="H131" s="156"/>
      <c r="I131" s="156"/>
      <c r="J131" s="91"/>
    </row>
    <row r="132" spans="2:10" x14ac:dyDescent="0.25">
      <c r="B132" s="90"/>
      <c r="E132" s="192"/>
      <c r="G132" s="90"/>
      <c r="H132" s="156"/>
      <c r="I132" s="156"/>
      <c r="J132" s="91"/>
    </row>
    <row r="133" spans="2:10" x14ac:dyDescent="0.25">
      <c r="E133" s="192"/>
      <c r="H133" s="195"/>
      <c r="I133" s="195"/>
      <c r="J133" s="9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FA90-BEA3-459E-B218-BF95E74238F0}">
  <dimension ref="B2:J33"/>
  <sheetViews>
    <sheetView zoomScale="110" zoomScaleNormal="110" workbookViewId="0"/>
  </sheetViews>
  <sheetFormatPr baseColWidth="10" defaultColWidth="6.28515625" defaultRowHeight="13.5" x14ac:dyDescent="0.25"/>
  <cols>
    <col min="1" max="1" width="6.28515625" style="116"/>
    <col min="2" max="2" width="45.85546875" style="116" bestFit="1" customWidth="1"/>
    <col min="3" max="3" width="12.85546875" style="116" bestFit="1" customWidth="1"/>
    <col min="4" max="4" width="9.42578125" style="116" bestFit="1" customWidth="1"/>
    <col min="5" max="5" width="5.140625" style="116" bestFit="1" customWidth="1"/>
    <col min="6" max="6" width="6.28515625" style="116"/>
    <col min="7" max="7" width="45.85546875" style="116" bestFit="1" customWidth="1"/>
    <col min="8" max="8" width="12.85546875" style="116" bestFit="1" customWidth="1"/>
    <col min="9" max="9" width="9.42578125" style="116" bestFit="1" customWidth="1"/>
    <col min="10" max="16384" width="6.28515625" style="116"/>
  </cols>
  <sheetData>
    <row r="2" spans="2:10" s="125" customFormat="1" x14ac:dyDescent="0.25">
      <c r="B2" s="127" t="s">
        <v>353</v>
      </c>
    </row>
    <row r="4" spans="2:10" ht="27" x14ac:dyDescent="0.25">
      <c r="B4" s="193" t="s">
        <v>323</v>
      </c>
      <c r="C4" s="123" t="s">
        <v>341</v>
      </c>
      <c r="D4" s="123" t="s">
        <v>64</v>
      </c>
      <c r="E4" s="193" t="s">
        <v>140</v>
      </c>
      <c r="F4" s="159"/>
      <c r="G4" s="193" t="s">
        <v>323</v>
      </c>
      <c r="H4" s="123" t="s">
        <v>341</v>
      </c>
      <c r="I4" s="123" t="s">
        <v>64</v>
      </c>
      <c r="J4" s="193" t="s">
        <v>140</v>
      </c>
    </row>
    <row r="5" spans="2:10" x14ac:dyDescent="0.25">
      <c r="B5" s="32" t="s">
        <v>324</v>
      </c>
      <c r="C5" s="116">
        <v>378</v>
      </c>
      <c r="D5" s="200">
        <v>340</v>
      </c>
      <c r="E5" s="116">
        <v>718</v>
      </c>
      <c r="G5" s="32" t="s">
        <v>324</v>
      </c>
      <c r="H5" s="156">
        <v>0.90214797136038183</v>
      </c>
      <c r="I5" s="156">
        <v>0.86734693877551017</v>
      </c>
      <c r="J5" s="156">
        <v>0.8853267570900123</v>
      </c>
    </row>
    <row r="6" spans="2:10" x14ac:dyDescent="0.25">
      <c r="B6" s="32" t="s">
        <v>325</v>
      </c>
      <c r="C6" s="116">
        <v>109</v>
      </c>
      <c r="D6" s="200">
        <v>114</v>
      </c>
      <c r="E6" s="116">
        <v>223</v>
      </c>
      <c r="G6" s="32" t="s">
        <v>325</v>
      </c>
      <c r="H6" s="156">
        <v>0.26014319809069214</v>
      </c>
      <c r="I6" s="156">
        <v>0.29081632653061223</v>
      </c>
      <c r="J6" s="156">
        <v>0.27496917385943281</v>
      </c>
    </row>
    <row r="7" spans="2:10" x14ac:dyDescent="0.25">
      <c r="B7" s="32" t="s">
        <v>326</v>
      </c>
      <c r="C7" s="116">
        <v>70</v>
      </c>
      <c r="D7" s="200">
        <v>57</v>
      </c>
      <c r="E7" s="116">
        <v>127</v>
      </c>
      <c r="G7" s="32" t="s">
        <v>326</v>
      </c>
      <c r="H7" s="156">
        <v>0.16706443914081145</v>
      </c>
      <c r="I7" s="156">
        <v>0.14540816326530612</v>
      </c>
      <c r="J7" s="156">
        <v>0.15659679408138102</v>
      </c>
    </row>
    <row r="8" spans="2:10" x14ac:dyDescent="0.25">
      <c r="B8" s="32" t="s">
        <v>327</v>
      </c>
      <c r="C8" s="116">
        <v>92</v>
      </c>
      <c r="D8" s="200">
        <v>82</v>
      </c>
      <c r="E8" s="116">
        <v>174</v>
      </c>
      <c r="G8" s="32" t="s">
        <v>327</v>
      </c>
      <c r="H8" s="156">
        <v>0.21957040572792363</v>
      </c>
      <c r="I8" s="156">
        <v>0.20918367346938777</v>
      </c>
      <c r="J8" s="156">
        <v>0.21454993834771888</v>
      </c>
    </row>
    <row r="9" spans="2:10" x14ac:dyDescent="0.25">
      <c r="B9" s="116" t="s">
        <v>328</v>
      </c>
      <c r="C9" s="116">
        <v>15</v>
      </c>
      <c r="D9" s="200">
        <v>6</v>
      </c>
      <c r="E9" s="116">
        <v>21</v>
      </c>
      <c r="G9" s="116" t="s">
        <v>328</v>
      </c>
      <c r="H9" s="156">
        <v>3.5799522673031027E-2</v>
      </c>
      <c r="I9" s="156">
        <v>1.5306122448979591E-2</v>
      </c>
      <c r="J9" s="156">
        <v>2.5893958076448828E-2</v>
      </c>
    </row>
    <row r="10" spans="2:10" x14ac:dyDescent="0.25">
      <c r="B10" s="201" t="s">
        <v>329</v>
      </c>
      <c r="C10" s="157">
        <v>3</v>
      </c>
      <c r="D10" s="157">
        <v>6</v>
      </c>
      <c r="E10" s="157">
        <v>9</v>
      </c>
      <c r="G10" s="201" t="s">
        <v>329</v>
      </c>
      <c r="H10" s="158">
        <v>7.1599045346062056E-3</v>
      </c>
      <c r="I10" s="158">
        <v>1.5306122448979591E-2</v>
      </c>
      <c r="J10" s="158">
        <v>1.1097410604192354E-2</v>
      </c>
    </row>
    <row r="11" spans="2:10" x14ac:dyDescent="0.25">
      <c r="B11" s="159"/>
      <c r="C11" s="159"/>
      <c r="D11" s="159"/>
      <c r="E11" s="159"/>
      <c r="F11" s="159"/>
      <c r="G11" s="159"/>
      <c r="H11" s="160"/>
      <c r="I11" s="160"/>
      <c r="J11" s="160"/>
    </row>
    <row r="12" spans="2:10" ht="27" x14ac:dyDescent="0.25">
      <c r="B12" s="193" t="s">
        <v>330</v>
      </c>
      <c r="C12" s="123" t="s">
        <v>341</v>
      </c>
      <c r="D12" s="123" t="s">
        <v>64</v>
      </c>
      <c r="E12" s="193" t="s">
        <v>140</v>
      </c>
      <c r="F12" s="159"/>
      <c r="G12" s="193" t="s">
        <v>330</v>
      </c>
      <c r="H12" s="123" t="s">
        <v>341</v>
      </c>
      <c r="I12" s="123" t="s">
        <v>64</v>
      </c>
      <c r="J12" s="193" t="s">
        <v>140</v>
      </c>
    </row>
    <row r="13" spans="2:10" x14ac:dyDescent="0.25">
      <c r="B13" s="32" t="s">
        <v>324</v>
      </c>
      <c r="C13" s="116">
        <v>315</v>
      </c>
      <c r="D13" s="200">
        <v>277</v>
      </c>
      <c r="E13" s="116">
        <v>592</v>
      </c>
      <c r="G13" s="32" t="s">
        <v>324</v>
      </c>
      <c r="H13" s="156">
        <v>0.75178997613365151</v>
      </c>
      <c r="I13" s="156">
        <v>0.70663265306122447</v>
      </c>
      <c r="J13" s="156">
        <v>0.72996300863131935</v>
      </c>
    </row>
    <row r="14" spans="2:10" x14ac:dyDescent="0.25">
      <c r="B14" s="32" t="s">
        <v>325</v>
      </c>
      <c r="C14" s="116">
        <v>94</v>
      </c>
      <c r="D14" s="200">
        <v>100</v>
      </c>
      <c r="E14" s="116">
        <v>194</v>
      </c>
      <c r="G14" s="32" t="s">
        <v>325</v>
      </c>
      <c r="H14" s="156">
        <v>0.22434367541766109</v>
      </c>
      <c r="I14" s="156">
        <v>0.25510204081632654</v>
      </c>
      <c r="J14" s="156">
        <v>0.23921085080147966</v>
      </c>
    </row>
    <row r="15" spans="2:10" x14ac:dyDescent="0.25">
      <c r="B15" s="32" t="s">
        <v>326</v>
      </c>
      <c r="C15" s="116">
        <v>59</v>
      </c>
      <c r="D15" s="200">
        <v>50</v>
      </c>
      <c r="E15" s="116">
        <v>109</v>
      </c>
      <c r="G15" s="32" t="s">
        <v>326</v>
      </c>
      <c r="H15" s="156">
        <v>0.14081145584725538</v>
      </c>
      <c r="I15" s="156">
        <v>0.12755102040816327</v>
      </c>
      <c r="J15" s="156">
        <v>0.13440197287299629</v>
      </c>
    </row>
    <row r="16" spans="2:10" x14ac:dyDescent="0.25">
      <c r="B16" s="32" t="s">
        <v>327</v>
      </c>
      <c r="C16" s="116">
        <v>98</v>
      </c>
      <c r="D16" s="200">
        <v>78</v>
      </c>
      <c r="E16" s="116">
        <v>176</v>
      </c>
      <c r="G16" s="32" t="s">
        <v>327</v>
      </c>
      <c r="H16" s="156">
        <v>0.23389021479713604</v>
      </c>
      <c r="I16" s="156">
        <v>0.19897959183673469</v>
      </c>
      <c r="J16" s="156">
        <v>0.21701602959309493</v>
      </c>
    </row>
    <row r="17" spans="2:10" x14ac:dyDescent="0.25">
      <c r="B17" s="32" t="s">
        <v>331</v>
      </c>
      <c r="C17" s="116">
        <v>81</v>
      </c>
      <c r="D17" s="200">
        <v>44</v>
      </c>
      <c r="E17" s="116">
        <v>125</v>
      </c>
      <c r="G17" s="32" t="s">
        <v>331</v>
      </c>
      <c r="H17" s="156">
        <v>0.19331742243436753</v>
      </c>
      <c r="I17" s="156">
        <v>0.11224489795918367</v>
      </c>
      <c r="J17" s="156">
        <v>0.15413070283600494</v>
      </c>
    </row>
    <row r="18" spans="2:10" ht="27" x14ac:dyDescent="0.25">
      <c r="B18" s="116" t="s">
        <v>332</v>
      </c>
      <c r="C18" s="116">
        <v>42</v>
      </c>
      <c r="D18" s="116">
        <v>50</v>
      </c>
      <c r="E18" s="116">
        <v>92</v>
      </c>
      <c r="G18" s="116" t="s">
        <v>332</v>
      </c>
      <c r="H18" s="156">
        <v>0.10023866348448687</v>
      </c>
      <c r="I18" s="156">
        <v>0.12755102040816327</v>
      </c>
      <c r="J18" s="156">
        <v>0.11344019728729964</v>
      </c>
    </row>
    <row r="19" spans="2:10" x14ac:dyDescent="0.25">
      <c r="B19" s="32" t="s">
        <v>333</v>
      </c>
      <c r="C19" s="116">
        <v>175</v>
      </c>
      <c r="D19" s="200">
        <v>188</v>
      </c>
      <c r="E19" s="116">
        <v>363</v>
      </c>
      <c r="G19" s="32" t="s">
        <v>333</v>
      </c>
      <c r="H19" s="156">
        <v>0.41766109785202865</v>
      </c>
      <c r="I19" s="156">
        <v>0.47959183673469385</v>
      </c>
      <c r="J19" s="156">
        <v>0.44759556103575832</v>
      </c>
    </row>
    <row r="20" spans="2:10" x14ac:dyDescent="0.25">
      <c r="B20" s="116" t="s">
        <v>328</v>
      </c>
      <c r="C20" s="116">
        <v>7</v>
      </c>
      <c r="D20" s="200">
        <v>7</v>
      </c>
      <c r="E20" s="116">
        <v>14</v>
      </c>
      <c r="G20" s="116" t="s">
        <v>328</v>
      </c>
      <c r="H20" s="156">
        <v>1.6706443914081145E-2</v>
      </c>
      <c r="I20" s="156">
        <v>1.7857142857142856E-2</v>
      </c>
      <c r="J20" s="156">
        <v>1.7262638717632551E-2</v>
      </c>
    </row>
    <row r="21" spans="2:10" x14ac:dyDescent="0.25">
      <c r="B21" s="157" t="s">
        <v>329</v>
      </c>
      <c r="C21" s="157">
        <v>3</v>
      </c>
      <c r="D21" s="157">
        <v>3</v>
      </c>
      <c r="E21" s="157">
        <v>6</v>
      </c>
      <c r="G21" s="157" t="s">
        <v>329</v>
      </c>
      <c r="H21" s="158">
        <v>7.1599045346062056E-3</v>
      </c>
      <c r="I21" s="158">
        <v>7.6530612244897957E-3</v>
      </c>
      <c r="J21" s="158">
        <v>7.3982737361282368E-3</v>
      </c>
    </row>
    <row r="22" spans="2:10" x14ac:dyDescent="0.25">
      <c r="B22" s="159"/>
      <c r="C22" s="159"/>
      <c r="D22" s="159"/>
      <c r="E22" s="159"/>
      <c r="F22" s="159"/>
      <c r="G22" s="159"/>
      <c r="H22" s="160"/>
      <c r="I22" s="160"/>
      <c r="J22" s="160"/>
    </row>
    <row r="23" spans="2:10" ht="27" x14ac:dyDescent="0.25">
      <c r="B23" s="193" t="s">
        <v>334</v>
      </c>
      <c r="C23" s="123" t="s">
        <v>341</v>
      </c>
      <c r="D23" s="123" t="s">
        <v>64</v>
      </c>
      <c r="E23" s="193" t="s">
        <v>140</v>
      </c>
      <c r="F23" s="159"/>
      <c r="G23" s="193" t="s">
        <v>334</v>
      </c>
      <c r="H23" s="123" t="s">
        <v>341</v>
      </c>
      <c r="I23" s="123" t="s">
        <v>64</v>
      </c>
      <c r="J23" s="193" t="s">
        <v>140</v>
      </c>
    </row>
    <row r="24" spans="2:10" x14ac:dyDescent="0.25">
      <c r="B24" s="32" t="s">
        <v>324</v>
      </c>
      <c r="C24" s="116">
        <v>132</v>
      </c>
      <c r="D24" s="200">
        <v>103</v>
      </c>
      <c r="E24" s="116">
        <v>235</v>
      </c>
      <c r="G24" s="32" t="s">
        <v>324</v>
      </c>
      <c r="H24" s="156">
        <v>0.94285714285714284</v>
      </c>
      <c r="I24" s="156">
        <v>0.81746031746031744</v>
      </c>
      <c r="J24" s="156">
        <v>0.88345864661654139</v>
      </c>
    </row>
    <row r="25" spans="2:10" x14ac:dyDescent="0.25">
      <c r="B25" s="32" t="s">
        <v>325</v>
      </c>
      <c r="C25" s="116">
        <v>52</v>
      </c>
      <c r="D25" s="200">
        <v>63</v>
      </c>
      <c r="E25" s="116">
        <v>115</v>
      </c>
      <c r="G25" s="32" t="s">
        <v>325</v>
      </c>
      <c r="H25" s="156">
        <v>0.37142857142857144</v>
      </c>
      <c r="I25" s="156">
        <v>0.5</v>
      </c>
      <c r="J25" s="156">
        <v>0.43233082706766918</v>
      </c>
    </row>
    <row r="26" spans="2:10" x14ac:dyDescent="0.25">
      <c r="B26" s="32" t="s">
        <v>326</v>
      </c>
      <c r="C26" s="116">
        <v>16</v>
      </c>
      <c r="D26" s="200">
        <v>11</v>
      </c>
      <c r="E26" s="116">
        <v>27</v>
      </c>
      <c r="G26" s="32" t="s">
        <v>326</v>
      </c>
      <c r="H26" s="156">
        <v>0.11428571428571428</v>
      </c>
      <c r="I26" s="156">
        <v>8.7301587301587297E-2</v>
      </c>
      <c r="J26" s="156">
        <v>0.10150375939849623</v>
      </c>
    </row>
    <row r="27" spans="2:10" x14ac:dyDescent="0.25">
      <c r="B27" s="32" t="s">
        <v>327</v>
      </c>
      <c r="C27" s="116">
        <v>26</v>
      </c>
      <c r="D27" s="200">
        <v>31</v>
      </c>
      <c r="E27" s="116">
        <v>57</v>
      </c>
      <c r="G27" s="32" t="s">
        <v>327</v>
      </c>
      <c r="H27" s="156">
        <v>0.18571428571428572</v>
      </c>
      <c r="I27" s="156">
        <v>0.24603174603174602</v>
      </c>
      <c r="J27" s="156">
        <v>0.21428571428571427</v>
      </c>
    </row>
    <row r="28" spans="2:10" x14ac:dyDescent="0.25">
      <c r="B28" s="32" t="s">
        <v>335</v>
      </c>
      <c r="C28" s="116">
        <v>19</v>
      </c>
      <c r="D28" s="200">
        <v>11</v>
      </c>
      <c r="E28" s="116">
        <v>30</v>
      </c>
      <c r="G28" s="32" t="s">
        <v>335</v>
      </c>
      <c r="H28" s="156">
        <v>0.1357142857142857</v>
      </c>
      <c r="I28" s="156">
        <v>8.7301587301587297E-2</v>
      </c>
      <c r="J28" s="156">
        <v>0.11278195488721804</v>
      </c>
    </row>
    <row r="29" spans="2:10" ht="27" x14ac:dyDescent="0.25">
      <c r="B29" s="116" t="s">
        <v>332</v>
      </c>
      <c r="C29" s="116">
        <v>11</v>
      </c>
      <c r="D29" s="116">
        <v>13</v>
      </c>
      <c r="E29" s="116">
        <v>24</v>
      </c>
      <c r="G29" s="116" t="s">
        <v>332</v>
      </c>
      <c r="H29" s="156">
        <v>7.857142857142857E-2</v>
      </c>
      <c r="I29" s="156">
        <v>0.10317460317460317</v>
      </c>
      <c r="J29" s="156">
        <v>9.0225563909774431E-2</v>
      </c>
    </row>
    <row r="30" spans="2:10" x14ac:dyDescent="0.25">
      <c r="B30" s="32" t="s">
        <v>333</v>
      </c>
      <c r="C30" s="116">
        <v>58</v>
      </c>
      <c r="D30" s="116">
        <v>35</v>
      </c>
      <c r="E30" s="116">
        <v>93</v>
      </c>
      <c r="G30" s="32" t="s">
        <v>333</v>
      </c>
      <c r="H30" s="156">
        <v>0.41428571428571431</v>
      </c>
      <c r="I30" s="156">
        <v>0.27777777777777779</v>
      </c>
      <c r="J30" s="156">
        <v>0.34962406015037595</v>
      </c>
    </row>
    <row r="31" spans="2:10" x14ac:dyDescent="0.25">
      <c r="B31" s="116" t="s">
        <v>328</v>
      </c>
      <c r="C31" s="116">
        <v>8</v>
      </c>
      <c r="D31" s="116">
        <v>3</v>
      </c>
      <c r="E31" s="116">
        <v>11</v>
      </c>
      <c r="G31" s="116" t="s">
        <v>328</v>
      </c>
      <c r="H31" s="156">
        <v>5.7142857142857141E-2</v>
      </c>
      <c r="I31" s="156">
        <v>2.3809523809523808E-2</v>
      </c>
      <c r="J31" s="156">
        <v>4.1353383458646614E-2</v>
      </c>
    </row>
    <row r="32" spans="2:10" x14ac:dyDescent="0.25">
      <c r="B32" s="157" t="s">
        <v>329</v>
      </c>
      <c r="C32" s="157">
        <v>0</v>
      </c>
      <c r="D32" s="157">
        <v>3</v>
      </c>
      <c r="E32" s="157">
        <v>3</v>
      </c>
      <c r="G32" s="157" t="s">
        <v>329</v>
      </c>
      <c r="H32" s="158">
        <v>0</v>
      </c>
      <c r="I32" s="158">
        <v>2.3809523809523808E-2</v>
      </c>
      <c r="J32" s="158">
        <v>1.1278195488721804E-2</v>
      </c>
    </row>
    <row r="33" spans="2:10" x14ac:dyDescent="0.25">
      <c r="B33" s="159"/>
      <c r="C33" s="159"/>
      <c r="D33" s="159"/>
      <c r="E33" s="159"/>
      <c r="F33" s="159"/>
      <c r="G33" s="159"/>
      <c r="H33" s="160"/>
      <c r="I33" s="160"/>
      <c r="J33" s="1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EFBE-B4CA-4A82-BB1A-DC30A7CA1E35}">
  <dimension ref="B1:BP397"/>
  <sheetViews>
    <sheetView zoomScale="110" zoomScaleNormal="110" workbookViewId="0"/>
  </sheetViews>
  <sheetFormatPr baseColWidth="10" defaultColWidth="11.42578125" defaultRowHeight="15" x14ac:dyDescent="0.25"/>
  <cols>
    <col min="1" max="1" width="3.7109375" style="1" customWidth="1"/>
    <col min="2" max="2" width="3" style="10" bestFit="1" customWidth="1"/>
    <col min="3" max="3" width="90.5703125" style="1" bestFit="1" customWidth="1"/>
    <col min="4" max="4" width="9.5703125" style="10" bestFit="1" customWidth="1"/>
    <col min="5" max="68" width="11.42578125" style="10"/>
    <col min="69" max="16384" width="11.42578125" style="1"/>
  </cols>
  <sheetData>
    <row r="1" spans="2:68" s="10" customFormat="1" x14ac:dyDescent="0.25"/>
    <row r="2" spans="2:68" s="2" customFormat="1" ht="18.75" x14ac:dyDescent="0.3">
      <c r="B2" s="8"/>
      <c r="C2" s="5" t="s">
        <v>415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2:68" s="10" customFormat="1" x14ac:dyDescent="0.25"/>
    <row r="4" spans="2:68" s="211" customFormat="1" x14ac:dyDescent="0.25">
      <c r="B4" s="211" t="s">
        <v>70</v>
      </c>
      <c r="C4" s="212" t="s">
        <v>369</v>
      </c>
      <c r="D4" s="11" t="s">
        <v>337</v>
      </c>
    </row>
    <row r="5" spans="2:68" s="211" customFormat="1" ht="13.5" x14ac:dyDescent="0.25">
      <c r="C5" s="212"/>
    </row>
    <row r="6" spans="2:68" s="10" customFormat="1" x14ac:dyDescent="0.25">
      <c r="C6" s="14" t="s">
        <v>348</v>
      </c>
    </row>
    <row r="7" spans="2:68" s="10" customFormat="1" x14ac:dyDescent="0.25">
      <c r="C7" s="15" t="s">
        <v>365</v>
      </c>
    </row>
    <row r="8" spans="2:68" s="10" customFormat="1" x14ac:dyDescent="0.25"/>
    <row r="9" spans="2:68" s="10" customFormat="1" x14ac:dyDescent="0.25">
      <c r="C9" s="14" t="s">
        <v>349</v>
      </c>
    </row>
    <row r="10" spans="2:68" s="10" customFormat="1" x14ac:dyDescent="0.25">
      <c r="C10" s="15" t="s">
        <v>366</v>
      </c>
    </row>
    <row r="11" spans="2:68" s="10" customFormat="1" x14ac:dyDescent="0.25"/>
    <row r="12" spans="2:68" s="10" customFormat="1" x14ac:dyDescent="0.25"/>
    <row r="13" spans="2:68" s="10" customFormat="1" x14ac:dyDescent="0.25"/>
    <row r="14" spans="2:68" s="10" customFormat="1" x14ac:dyDescent="0.25"/>
    <row r="15" spans="2:68" s="10" customFormat="1" x14ac:dyDescent="0.25"/>
    <row r="16" spans="2:68" s="10" customFormat="1" x14ac:dyDescent="0.25"/>
    <row r="17" s="10" customFormat="1" x14ac:dyDescent="0.25"/>
    <row r="18" s="10" customFormat="1" x14ac:dyDescent="0.25"/>
    <row r="19" s="10" customFormat="1" x14ac:dyDescent="0.25"/>
    <row r="20" s="10" customFormat="1" x14ac:dyDescent="0.25"/>
    <row r="21" s="10" customFormat="1" x14ac:dyDescent="0.25"/>
    <row r="22" s="10" customFormat="1" x14ac:dyDescent="0.25"/>
    <row r="23" s="10" customFormat="1" x14ac:dyDescent="0.25"/>
    <row r="24" s="10" customFormat="1" x14ac:dyDescent="0.25"/>
    <row r="25" s="10" customFormat="1" x14ac:dyDescent="0.25"/>
    <row r="26" s="10" customFormat="1" x14ac:dyDescent="0.25"/>
    <row r="27" s="10" customFormat="1" x14ac:dyDescent="0.25"/>
    <row r="28" s="10" customFormat="1" x14ac:dyDescent="0.25"/>
    <row r="29" s="10" customFormat="1" x14ac:dyDescent="0.25"/>
    <row r="30" s="10" customFormat="1" x14ac:dyDescent="0.25"/>
    <row r="31" s="10" customFormat="1" x14ac:dyDescent="0.25"/>
    <row r="32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</sheetData>
  <hyperlinks>
    <hyperlink ref="D4" location="'P1 i Perfil'!A1" display="Tabulació" xr:uid="{9B9738E6-AE18-4738-89F5-6F536188AC8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8E5E-1827-4B2F-ADBF-F2D82D1A7042}">
  <sheetPr codeName="Hoja1"/>
  <dimension ref="B1:AA28"/>
  <sheetViews>
    <sheetView zoomScale="110" zoomScaleNormal="110" workbookViewId="0"/>
  </sheetViews>
  <sheetFormatPr baseColWidth="10" defaultColWidth="1.7109375" defaultRowHeight="13.5" x14ac:dyDescent="0.25"/>
  <cols>
    <col min="1" max="1" width="3.7109375" style="16" customWidth="1"/>
    <col min="2" max="2" width="37.7109375" style="32" bestFit="1" customWidth="1"/>
    <col min="3" max="3" width="6.42578125" style="35" bestFit="1" customWidth="1"/>
    <col min="4" max="5" width="9.7109375" style="35" customWidth="1"/>
    <col min="6" max="6" width="6.85546875" style="35" bestFit="1" customWidth="1"/>
    <col min="7" max="7" width="9.7109375" style="35" customWidth="1"/>
    <col min="8" max="8" width="9.42578125" style="35" bestFit="1" customWidth="1"/>
    <col min="9" max="11" width="6.85546875" style="35" bestFit="1" customWidth="1"/>
    <col min="12" max="14" width="7.28515625" style="35" bestFit="1" customWidth="1"/>
    <col min="15" max="15" width="8.7109375" style="35" bestFit="1" customWidth="1"/>
    <col min="16" max="16" width="9.42578125" style="16" bestFit="1" customWidth="1"/>
    <col min="17" max="17" width="10.140625" style="16" bestFit="1" customWidth="1"/>
    <col min="18" max="18" width="8" style="16" bestFit="1" customWidth="1"/>
    <col min="19" max="19" width="6.28515625" style="16" bestFit="1" customWidth="1"/>
    <col min="20" max="20" width="11" style="16" customWidth="1"/>
    <col min="21" max="21" width="8.28515625" style="16" bestFit="1" customWidth="1"/>
    <col min="22" max="22" width="8.85546875" style="16" bestFit="1" customWidth="1"/>
    <col min="23" max="23" width="7.28515625" style="16" bestFit="1" customWidth="1"/>
    <col min="24" max="26" width="6.85546875" style="16" bestFit="1" customWidth="1"/>
    <col min="27" max="27" width="7.28515625" style="16" bestFit="1" customWidth="1"/>
    <col min="28" max="117" width="1.7109375" style="16" customWidth="1"/>
    <col min="118" max="16384" width="1.7109375" style="16"/>
  </cols>
  <sheetData>
    <row r="1" spans="2:27" ht="12" customHeight="1" x14ac:dyDescent="0.25"/>
    <row r="2" spans="2:27" s="24" customFormat="1" x14ac:dyDescent="0.25">
      <c r="B2" s="22"/>
      <c r="C2" s="23" t="s">
        <v>0</v>
      </c>
      <c r="D2" s="208" t="s">
        <v>4</v>
      </c>
      <c r="E2" s="209"/>
      <c r="F2" s="209"/>
      <c r="G2" s="209"/>
      <c r="H2" s="209"/>
      <c r="I2" s="210"/>
      <c r="J2" s="208" t="s">
        <v>1</v>
      </c>
      <c r="K2" s="210"/>
      <c r="L2" s="208" t="s">
        <v>2</v>
      </c>
      <c r="M2" s="209"/>
      <c r="N2" s="209"/>
      <c r="O2" s="210"/>
      <c r="P2" s="208" t="s">
        <v>3</v>
      </c>
      <c r="Q2" s="210"/>
      <c r="R2" s="208" t="s">
        <v>6</v>
      </c>
      <c r="S2" s="209"/>
      <c r="T2" s="209"/>
      <c r="U2" s="209"/>
      <c r="V2" s="209"/>
      <c r="W2" s="210"/>
      <c r="X2" s="208" t="s">
        <v>5</v>
      </c>
      <c r="Y2" s="209"/>
      <c r="Z2" s="209"/>
      <c r="AA2" s="210"/>
    </row>
    <row r="3" spans="2:27" s="24" customFormat="1" ht="27" x14ac:dyDescent="0.25">
      <c r="B3" s="25"/>
      <c r="C3" s="26"/>
      <c r="D3" s="27" t="s">
        <v>16</v>
      </c>
      <c r="E3" s="28" t="s">
        <v>17</v>
      </c>
      <c r="F3" s="23" t="s">
        <v>59</v>
      </c>
      <c r="G3" s="29" t="s">
        <v>18</v>
      </c>
      <c r="H3" s="29" t="s">
        <v>19</v>
      </c>
      <c r="I3" s="23" t="s">
        <v>61</v>
      </c>
      <c r="J3" s="30" t="s">
        <v>7</v>
      </c>
      <c r="K3" s="31" t="s">
        <v>8</v>
      </c>
      <c r="L3" s="30" t="s">
        <v>9</v>
      </c>
      <c r="M3" s="29" t="s">
        <v>10</v>
      </c>
      <c r="N3" s="29" t="s">
        <v>11</v>
      </c>
      <c r="O3" s="31" t="s">
        <v>12</v>
      </c>
      <c r="P3" s="30" t="s">
        <v>13</v>
      </c>
      <c r="Q3" s="31" t="s">
        <v>14</v>
      </c>
      <c r="R3" s="30" t="s">
        <v>23</v>
      </c>
      <c r="S3" s="29" t="s">
        <v>24</v>
      </c>
      <c r="T3" s="29" t="s">
        <v>25</v>
      </c>
      <c r="U3" s="29" t="s">
        <v>26</v>
      </c>
      <c r="V3" s="29" t="s">
        <v>27</v>
      </c>
      <c r="W3" s="31" t="s">
        <v>15</v>
      </c>
      <c r="X3" s="30" t="s">
        <v>20</v>
      </c>
      <c r="Y3" s="29" t="s">
        <v>21</v>
      </c>
      <c r="Z3" s="29" t="s">
        <v>22</v>
      </c>
      <c r="AA3" s="31" t="s">
        <v>15</v>
      </c>
    </row>
    <row r="4" spans="2:27" x14ac:dyDescent="0.25">
      <c r="C4" s="33"/>
      <c r="D4" s="34"/>
      <c r="F4" s="33"/>
      <c r="I4" s="33"/>
      <c r="J4" s="34"/>
      <c r="K4" s="36"/>
      <c r="L4" s="34"/>
      <c r="O4" s="36"/>
      <c r="P4" s="34"/>
      <c r="Q4" s="36"/>
      <c r="R4" s="34"/>
      <c r="S4" s="35"/>
      <c r="T4" s="35"/>
      <c r="U4" s="35"/>
      <c r="V4" s="35"/>
      <c r="W4" s="36"/>
      <c r="X4" s="34"/>
      <c r="Y4" s="35"/>
      <c r="Z4" s="35"/>
      <c r="AA4" s="36"/>
    </row>
    <row r="5" spans="2:27" ht="27" x14ac:dyDescent="0.25">
      <c r="B5" s="37" t="s">
        <v>28</v>
      </c>
      <c r="C5" s="38" t="s">
        <v>29</v>
      </c>
      <c r="D5" s="39" t="s">
        <v>39</v>
      </c>
      <c r="E5" s="40" t="s">
        <v>40</v>
      </c>
      <c r="F5" s="38" t="s">
        <v>60</v>
      </c>
      <c r="G5" s="40" t="s">
        <v>41</v>
      </c>
      <c r="H5" s="40" t="s">
        <v>42</v>
      </c>
      <c r="I5" s="38" t="s">
        <v>62</v>
      </c>
      <c r="J5" s="39" t="s">
        <v>30</v>
      </c>
      <c r="K5" s="41" t="s">
        <v>31</v>
      </c>
      <c r="L5" s="39" t="s">
        <v>32</v>
      </c>
      <c r="M5" s="40" t="s">
        <v>33</v>
      </c>
      <c r="N5" s="40" t="s">
        <v>34</v>
      </c>
      <c r="O5" s="41" t="s">
        <v>35</v>
      </c>
      <c r="P5" s="39" t="s">
        <v>36</v>
      </c>
      <c r="Q5" s="41" t="s">
        <v>37</v>
      </c>
      <c r="R5" s="39" t="s">
        <v>46</v>
      </c>
      <c r="S5" s="40" t="s">
        <v>47</v>
      </c>
      <c r="T5" s="40" t="s">
        <v>48</v>
      </c>
      <c r="U5" s="40" t="s">
        <v>49</v>
      </c>
      <c r="V5" s="40" t="s">
        <v>50</v>
      </c>
      <c r="W5" s="41" t="s">
        <v>51</v>
      </c>
      <c r="X5" s="39" t="s">
        <v>43</v>
      </c>
      <c r="Y5" s="40" t="s">
        <v>44</v>
      </c>
      <c r="Z5" s="40" t="s">
        <v>45</v>
      </c>
      <c r="AA5" s="41" t="s">
        <v>38</v>
      </c>
    </row>
    <row r="6" spans="2:27" x14ac:dyDescent="0.25">
      <c r="B6" s="42" t="s">
        <v>55</v>
      </c>
      <c r="C6" s="43">
        <v>1616</v>
      </c>
      <c r="D6" s="44">
        <v>351</v>
      </c>
      <c r="E6" s="45">
        <v>343</v>
      </c>
      <c r="F6" s="43">
        <f>SUM(D6:E6)</f>
        <v>694</v>
      </c>
      <c r="G6" s="45">
        <v>390</v>
      </c>
      <c r="H6" s="45">
        <v>532</v>
      </c>
      <c r="I6" s="43">
        <f>SUM(G6:H6)</f>
        <v>922</v>
      </c>
      <c r="J6" s="44">
        <v>788</v>
      </c>
      <c r="K6" s="46">
        <v>828</v>
      </c>
      <c r="L6" s="44">
        <v>289</v>
      </c>
      <c r="M6" s="45">
        <v>401</v>
      </c>
      <c r="N6" s="45">
        <v>442</v>
      </c>
      <c r="O6" s="46">
        <v>484</v>
      </c>
      <c r="P6" s="44">
        <v>1378</v>
      </c>
      <c r="Q6" s="46">
        <v>238</v>
      </c>
      <c r="R6" s="44">
        <v>939</v>
      </c>
      <c r="S6" s="45">
        <v>134</v>
      </c>
      <c r="T6" s="45">
        <v>428</v>
      </c>
      <c r="U6" s="45">
        <v>39</v>
      </c>
      <c r="V6" s="45">
        <v>75</v>
      </c>
      <c r="W6" s="46">
        <v>2</v>
      </c>
      <c r="X6" s="44">
        <v>402</v>
      </c>
      <c r="Y6" s="45">
        <v>616</v>
      </c>
      <c r="Z6" s="45">
        <v>594</v>
      </c>
      <c r="AA6" s="46">
        <v>4</v>
      </c>
    </row>
    <row r="7" spans="2:27" s="53" customFormat="1" x14ac:dyDescent="0.25">
      <c r="B7" s="47"/>
      <c r="C7" s="48"/>
      <c r="D7" s="49">
        <f>D6/$C6</f>
        <v>0.2172029702970297</v>
      </c>
      <c r="E7" s="50">
        <f t="shared" ref="E7:I7" si="0">E6/$C6</f>
        <v>0.21225247524752475</v>
      </c>
      <c r="F7" s="51">
        <f t="shared" si="0"/>
        <v>0.42945544554455445</v>
      </c>
      <c r="G7" s="50">
        <f t="shared" si="0"/>
        <v>0.24133663366336633</v>
      </c>
      <c r="H7" s="50">
        <f t="shared" si="0"/>
        <v>0.32920792079207922</v>
      </c>
      <c r="I7" s="51">
        <f t="shared" si="0"/>
        <v>0.5705445544554455</v>
      </c>
      <c r="J7" s="49">
        <f>J6/C6</f>
        <v>0.48762376237623761</v>
      </c>
      <c r="K7" s="52">
        <f>K6/C6</f>
        <v>0.51237623762376239</v>
      </c>
      <c r="L7" s="49">
        <f>L6/$C6</f>
        <v>0.17883663366336633</v>
      </c>
      <c r="M7" s="50">
        <f t="shared" ref="M7:O7" si="1">M6/$C6</f>
        <v>0.24814356435643564</v>
      </c>
      <c r="N7" s="50">
        <f t="shared" si="1"/>
        <v>0.27351485148514854</v>
      </c>
      <c r="O7" s="52">
        <f t="shared" si="1"/>
        <v>0.29950495049504949</v>
      </c>
      <c r="P7" s="49">
        <f>P6/C6</f>
        <v>0.8527227722772277</v>
      </c>
      <c r="Q7" s="52">
        <f>Q6/C6</f>
        <v>0.14727722772277227</v>
      </c>
      <c r="R7" s="49">
        <f>R6/$C6</f>
        <v>0.58106435643564358</v>
      </c>
      <c r="S7" s="50">
        <f t="shared" ref="S7:W7" si="2">S6/$C6</f>
        <v>8.2920792079207925E-2</v>
      </c>
      <c r="T7" s="50">
        <f t="shared" si="2"/>
        <v>0.26485148514851486</v>
      </c>
      <c r="U7" s="50">
        <f t="shared" si="2"/>
        <v>2.4133663366336634E-2</v>
      </c>
      <c r="V7" s="50">
        <f t="shared" si="2"/>
        <v>4.641089108910891E-2</v>
      </c>
      <c r="W7" s="52">
        <f t="shared" si="2"/>
        <v>1.2376237623762376E-3</v>
      </c>
      <c r="X7" s="49">
        <f>X6/$C6</f>
        <v>0.24876237623762376</v>
      </c>
      <c r="Y7" s="50">
        <f t="shared" ref="Y7:AA7" si="3">Y6/$C6</f>
        <v>0.38118811881188119</v>
      </c>
      <c r="Z7" s="50">
        <f t="shared" si="3"/>
        <v>0.36757425742574257</v>
      </c>
      <c r="AA7" s="52">
        <f t="shared" si="3"/>
        <v>2.4752475247524753E-3</v>
      </c>
    </row>
    <row r="8" spans="2:27" s="59" customFormat="1" x14ac:dyDescent="0.25">
      <c r="B8" s="54"/>
      <c r="C8" s="55"/>
      <c r="D8" s="56"/>
      <c r="E8" s="57"/>
      <c r="F8" s="55"/>
      <c r="G8" s="57"/>
      <c r="H8" s="57"/>
      <c r="I8" s="55"/>
      <c r="J8" s="56"/>
      <c r="K8" s="58"/>
      <c r="L8" s="56"/>
      <c r="M8" s="57"/>
      <c r="N8" s="57"/>
      <c r="O8" s="58"/>
      <c r="P8" s="56"/>
      <c r="Q8" s="58"/>
      <c r="R8" s="56"/>
      <c r="S8" s="57"/>
      <c r="T8" s="57"/>
      <c r="U8" s="57"/>
      <c r="V8" s="57"/>
      <c r="W8" s="58"/>
      <c r="X8" s="56"/>
      <c r="Y8" s="57"/>
      <c r="Z8" s="57"/>
      <c r="AA8" s="58"/>
    </row>
    <row r="9" spans="2:27" x14ac:dyDescent="0.25">
      <c r="B9" s="60" t="s">
        <v>52</v>
      </c>
      <c r="C9" s="61">
        <v>1394</v>
      </c>
      <c r="D9" s="62">
        <v>295</v>
      </c>
      <c r="E9" s="63">
        <v>300</v>
      </c>
      <c r="F9" s="61">
        <f>SUM(D9:E9)</f>
        <v>595</v>
      </c>
      <c r="G9" s="63">
        <v>339</v>
      </c>
      <c r="H9" s="63">
        <v>460</v>
      </c>
      <c r="I9" s="61">
        <f>SUM(G9:H9)</f>
        <v>799</v>
      </c>
      <c r="J9" s="62">
        <v>675</v>
      </c>
      <c r="K9" s="64">
        <v>719</v>
      </c>
      <c r="L9" s="62">
        <v>237</v>
      </c>
      <c r="M9" s="63">
        <v>297</v>
      </c>
      <c r="N9" s="63">
        <v>386</v>
      </c>
      <c r="O9" s="64">
        <v>475</v>
      </c>
      <c r="P9" s="62">
        <v>1235</v>
      </c>
      <c r="Q9" s="64">
        <v>159</v>
      </c>
      <c r="R9" s="62">
        <v>769</v>
      </c>
      <c r="S9" s="63">
        <v>102</v>
      </c>
      <c r="T9" s="63">
        <v>417</v>
      </c>
      <c r="U9" s="63">
        <v>36</v>
      </c>
      <c r="V9" s="63">
        <v>70</v>
      </c>
      <c r="W9" s="64">
        <v>0</v>
      </c>
      <c r="X9" s="62">
        <v>350</v>
      </c>
      <c r="Y9" s="63">
        <v>529</v>
      </c>
      <c r="Z9" s="63">
        <v>513</v>
      </c>
      <c r="AA9" s="64">
        <v>3</v>
      </c>
    </row>
    <row r="10" spans="2:27" x14ac:dyDescent="0.25">
      <c r="B10" s="65" t="s">
        <v>66</v>
      </c>
      <c r="C10" s="66">
        <v>82</v>
      </c>
      <c r="D10" s="67">
        <v>24</v>
      </c>
      <c r="E10" s="68">
        <v>15</v>
      </c>
      <c r="F10" s="66">
        <f t="shared" ref="F10:F21" si="4">SUM(D10:E10)</f>
        <v>39</v>
      </c>
      <c r="G10" s="68">
        <v>16</v>
      </c>
      <c r="H10" s="68">
        <v>26</v>
      </c>
      <c r="I10" s="66">
        <f t="shared" ref="I10:I13" si="5">SUM(G10:H10)</f>
        <v>42</v>
      </c>
      <c r="J10" s="67">
        <v>39</v>
      </c>
      <c r="K10" s="69">
        <v>42</v>
      </c>
      <c r="L10" s="67">
        <v>28</v>
      </c>
      <c r="M10" s="68">
        <v>32</v>
      </c>
      <c r="N10" s="68">
        <v>20</v>
      </c>
      <c r="O10" s="69">
        <v>2</v>
      </c>
      <c r="P10" s="67">
        <v>40</v>
      </c>
      <c r="Q10" s="69">
        <v>41</v>
      </c>
      <c r="R10" s="67">
        <v>57</v>
      </c>
      <c r="S10" s="68">
        <v>18</v>
      </c>
      <c r="T10" s="68">
        <v>2</v>
      </c>
      <c r="U10" s="68">
        <v>2</v>
      </c>
      <c r="V10" s="68">
        <v>2</v>
      </c>
      <c r="W10" s="69">
        <v>1</v>
      </c>
      <c r="X10" s="67">
        <v>26</v>
      </c>
      <c r="Y10" s="68">
        <v>27</v>
      </c>
      <c r="Z10" s="68">
        <v>29</v>
      </c>
      <c r="AA10" s="69">
        <v>0</v>
      </c>
    </row>
    <row r="11" spans="2:27" x14ac:dyDescent="0.25">
      <c r="B11" s="65" t="s">
        <v>67</v>
      </c>
      <c r="C11" s="66">
        <v>102</v>
      </c>
      <c r="D11" s="67">
        <v>18</v>
      </c>
      <c r="E11" s="68">
        <v>22</v>
      </c>
      <c r="F11" s="66">
        <f t="shared" si="4"/>
        <v>40</v>
      </c>
      <c r="G11" s="68">
        <v>24</v>
      </c>
      <c r="H11" s="68">
        <v>37</v>
      </c>
      <c r="I11" s="66">
        <f t="shared" si="5"/>
        <v>61</v>
      </c>
      <c r="J11" s="67">
        <v>54</v>
      </c>
      <c r="K11" s="69">
        <v>48</v>
      </c>
      <c r="L11" s="67">
        <v>19</v>
      </c>
      <c r="M11" s="68">
        <v>50</v>
      </c>
      <c r="N11" s="68">
        <v>27</v>
      </c>
      <c r="O11" s="69">
        <v>6</v>
      </c>
      <c r="P11" s="67">
        <v>79</v>
      </c>
      <c r="Q11" s="69">
        <v>23</v>
      </c>
      <c r="R11" s="67">
        <v>84</v>
      </c>
      <c r="S11" s="68">
        <v>9</v>
      </c>
      <c r="T11" s="68">
        <v>6</v>
      </c>
      <c r="U11" s="68">
        <v>0</v>
      </c>
      <c r="V11" s="68">
        <v>2</v>
      </c>
      <c r="W11" s="69">
        <v>1</v>
      </c>
      <c r="X11" s="67">
        <v>21</v>
      </c>
      <c r="Y11" s="68">
        <v>45</v>
      </c>
      <c r="Z11" s="68">
        <v>36</v>
      </c>
      <c r="AA11" s="69">
        <v>0</v>
      </c>
    </row>
    <row r="12" spans="2:27" x14ac:dyDescent="0.25">
      <c r="B12" s="65" t="s">
        <v>68</v>
      </c>
      <c r="C12" s="66">
        <v>38</v>
      </c>
      <c r="D12" s="67">
        <v>13</v>
      </c>
      <c r="E12" s="68">
        <v>7</v>
      </c>
      <c r="F12" s="66">
        <f t="shared" si="4"/>
        <v>20</v>
      </c>
      <c r="G12" s="68">
        <v>10</v>
      </c>
      <c r="H12" s="68">
        <v>8</v>
      </c>
      <c r="I12" s="66">
        <f t="shared" si="5"/>
        <v>18</v>
      </c>
      <c r="J12" s="67">
        <v>19</v>
      </c>
      <c r="K12" s="69">
        <v>18</v>
      </c>
      <c r="L12" s="67">
        <v>6</v>
      </c>
      <c r="M12" s="68">
        <v>21</v>
      </c>
      <c r="N12" s="68">
        <v>9</v>
      </c>
      <c r="O12" s="69">
        <v>2</v>
      </c>
      <c r="P12" s="67">
        <v>24</v>
      </c>
      <c r="Q12" s="69">
        <v>13</v>
      </c>
      <c r="R12" s="67">
        <v>28</v>
      </c>
      <c r="S12" s="68">
        <v>5</v>
      </c>
      <c r="T12" s="68">
        <v>3</v>
      </c>
      <c r="U12" s="68">
        <v>0</v>
      </c>
      <c r="V12" s="68">
        <v>2</v>
      </c>
      <c r="W12" s="69">
        <v>0</v>
      </c>
      <c r="X12" s="67">
        <v>6</v>
      </c>
      <c r="Y12" s="68">
        <v>16</v>
      </c>
      <c r="Z12" s="68">
        <v>15</v>
      </c>
      <c r="AA12" s="69">
        <v>1</v>
      </c>
    </row>
    <row r="13" spans="2:27" x14ac:dyDescent="0.25">
      <c r="B13" s="70" t="s">
        <v>53</v>
      </c>
      <c r="C13" s="71">
        <v>1</v>
      </c>
      <c r="D13" s="72">
        <v>0</v>
      </c>
      <c r="E13" s="73">
        <v>0</v>
      </c>
      <c r="F13" s="71">
        <f t="shared" si="4"/>
        <v>0</v>
      </c>
      <c r="G13" s="73">
        <v>1</v>
      </c>
      <c r="H13" s="73">
        <v>0</v>
      </c>
      <c r="I13" s="71">
        <f t="shared" si="5"/>
        <v>1</v>
      </c>
      <c r="J13" s="72">
        <v>0</v>
      </c>
      <c r="K13" s="74">
        <v>1</v>
      </c>
      <c r="L13" s="72">
        <v>0</v>
      </c>
      <c r="M13" s="73">
        <v>1</v>
      </c>
      <c r="N13" s="73">
        <v>0</v>
      </c>
      <c r="O13" s="74">
        <v>0</v>
      </c>
      <c r="P13" s="72">
        <v>0</v>
      </c>
      <c r="Q13" s="74">
        <v>1</v>
      </c>
      <c r="R13" s="72">
        <v>1</v>
      </c>
      <c r="S13" s="73">
        <v>0</v>
      </c>
      <c r="T13" s="73">
        <v>0</v>
      </c>
      <c r="U13" s="73">
        <v>0</v>
      </c>
      <c r="V13" s="73">
        <v>0</v>
      </c>
      <c r="W13" s="74">
        <v>0</v>
      </c>
      <c r="X13" s="72">
        <v>0</v>
      </c>
      <c r="Y13" s="73">
        <v>0</v>
      </c>
      <c r="Z13" s="73">
        <v>1</v>
      </c>
      <c r="AA13" s="74">
        <v>0</v>
      </c>
    </row>
    <row r="14" spans="2:27" x14ac:dyDescent="0.25">
      <c r="C14" s="33"/>
      <c r="D14" s="34"/>
      <c r="F14" s="66"/>
      <c r="I14" s="33"/>
      <c r="J14" s="34"/>
      <c r="K14" s="36"/>
      <c r="L14" s="34"/>
      <c r="O14" s="36"/>
      <c r="P14" s="19"/>
      <c r="Q14" s="20"/>
      <c r="R14" s="19"/>
      <c r="W14" s="20"/>
      <c r="X14" s="19"/>
      <c r="AA14" s="20"/>
    </row>
    <row r="15" spans="2:27" x14ac:dyDescent="0.25">
      <c r="B15" s="60" t="s">
        <v>52</v>
      </c>
      <c r="C15" s="75">
        <v>0.86262376237623761</v>
      </c>
      <c r="D15" s="76">
        <v>0.84045584045584043</v>
      </c>
      <c r="E15" s="77">
        <v>0.87463556851311952</v>
      </c>
      <c r="F15" s="75">
        <v>0.85734870317002887</v>
      </c>
      <c r="G15" s="77">
        <v>0.86923076923076925</v>
      </c>
      <c r="H15" s="77">
        <v>0.86466165413533835</v>
      </c>
      <c r="I15" s="75">
        <v>0.86659436008676793</v>
      </c>
      <c r="J15" s="76">
        <v>0.85659898477157359</v>
      </c>
      <c r="K15" s="78">
        <v>0.86835748792270528</v>
      </c>
      <c r="L15" s="76">
        <v>0.82006920415224915</v>
      </c>
      <c r="M15" s="77">
        <v>0.74064837905236913</v>
      </c>
      <c r="N15" s="77">
        <v>0.87330316742081449</v>
      </c>
      <c r="O15" s="78">
        <v>0.98140495867768596</v>
      </c>
      <c r="P15" s="76">
        <v>0.89622641509433965</v>
      </c>
      <c r="Q15" s="78">
        <v>0.66806722689075626</v>
      </c>
      <c r="R15" s="76">
        <v>0.81895633652822153</v>
      </c>
      <c r="S15" s="77">
        <v>0.76119402985074625</v>
      </c>
      <c r="T15" s="77">
        <v>0.97429906542056077</v>
      </c>
      <c r="U15" s="77">
        <v>0.92307692307692313</v>
      </c>
      <c r="V15" s="77">
        <v>0.93333333333333335</v>
      </c>
      <c r="W15" s="78">
        <v>0</v>
      </c>
      <c r="X15" s="76">
        <v>0.87064676616915426</v>
      </c>
      <c r="Y15" s="77">
        <v>0.85876623376623373</v>
      </c>
      <c r="Z15" s="77">
        <v>0.86363636363636365</v>
      </c>
      <c r="AA15" s="78">
        <v>0.75</v>
      </c>
    </row>
    <row r="16" spans="2:27" x14ac:dyDescent="0.25">
      <c r="B16" s="65" t="s">
        <v>66</v>
      </c>
      <c r="C16" s="79">
        <f t="shared" ref="C16:AA16" si="6">C10/C6</f>
        <v>5.0742574257425746E-2</v>
      </c>
      <c r="D16" s="80">
        <f t="shared" si="6"/>
        <v>6.8376068376068383E-2</v>
      </c>
      <c r="E16" s="81">
        <f t="shared" si="6"/>
        <v>4.3731778425655975E-2</v>
      </c>
      <c r="F16" s="79">
        <f t="shared" si="6"/>
        <v>5.6195965417867436E-2</v>
      </c>
      <c r="G16" s="81">
        <f t="shared" si="6"/>
        <v>4.1025641025641026E-2</v>
      </c>
      <c r="H16" s="81">
        <f t="shared" si="6"/>
        <v>4.8872180451127817E-2</v>
      </c>
      <c r="I16" s="79">
        <f t="shared" si="6"/>
        <v>4.5553145336225599E-2</v>
      </c>
      <c r="J16" s="80">
        <f t="shared" si="6"/>
        <v>4.9492385786802033E-2</v>
      </c>
      <c r="K16" s="82">
        <f t="shared" si="6"/>
        <v>5.0724637681159424E-2</v>
      </c>
      <c r="L16" s="80">
        <f t="shared" si="6"/>
        <v>9.6885813148788927E-2</v>
      </c>
      <c r="M16" s="81">
        <f t="shared" si="6"/>
        <v>7.9800498753117205E-2</v>
      </c>
      <c r="N16" s="81">
        <f t="shared" si="6"/>
        <v>4.5248868778280542E-2</v>
      </c>
      <c r="O16" s="82">
        <f t="shared" si="6"/>
        <v>4.1322314049586778E-3</v>
      </c>
      <c r="P16" s="80">
        <f t="shared" si="6"/>
        <v>2.9027576197387519E-2</v>
      </c>
      <c r="Q16" s="82">
        <f t="shared" si="6"/>
        <v>0.17226890756302521</v>
      </c>
      <c r="R16" s="80">
        <f t="shared" si="6"/>
        <v>6.070287539936102E-2</v>
      </c>
      <c r="S16" s="81">
        <f t="shared" si="6"/>
        <v>0.13432835820895522</v>
      </c>
      <c r="T16" s="81">
        <f t="shared" si="6"/>
        <v>4.6728971962616819E-3</v>
      </c>
      <c r="U16" s="81">
        <f t="shared" si="6"/>
        <v>5.128205128205128E-2</v>
      </c>
      <c r="V16" s="81">
        <f t="shared" si="6"/>
        <v>2.6666666666666668E-2</v>
      </c>
      <c r="W16" s="82">
        <f t="shared" si="6"/>
        <v>0.5</v>
      </c>
      <c r="X16" s="80">
        <f t="shared" si="6"/>
        <v>6.4676616915422883E-2</v>
      </c>
      <c r="Y16" s="81">
        <f t="shared" si="6"/>
        <v>4.3831168831168832E-2</v>
      </c>
      <c r="Z16" s="81">
        <f t="shared" si="6"/>
        <v>4.8821548821548821E-2</v>
      </c>
      <c r="AA16" s="82">
        <f t="shared" si="6"/>
        <v>0</v>
      </c>
    </row>
    <row r="17" spans="2:27" x14ac:dyDescent="0.25">
      <c r="B17" s="65" t="s">
        <v>67</v>
      </c>
      <c r="C17" s="79">
        <f t="shared" ref="C17:AA17" si="7">C11/C6</f>
        <v>6.3118811881188119E-2</v>
      </c>
      <c r="D17" s="80">
        <f t="shared" si="7"/>
        <v>5.128205128205128E-2</v>
      </c>
      <c r="E17" s="81">
        <f t="shared" si="7"/>
        <v>6.4139941690962099E-2</v>
      </c>
      <c r="F17" s="79">
        <f t="shared" si="7"/>
        <v>5.7636887608069162E-2</v>
      </c>
      <c r="G17" s="81">
        <f t="shared" si="7"/>
        <v>6.1538461538461542E-2</v>
      </c>
      <c r="H17" s="81">
        <f t="shared" si="7"/>
        <v>6.9548872180451124E-2</v>
      </c>
      <c r="I17" s="79">
        <f t="shared" si="7"/>
        <v>6.6160520607375276E-2</v>
      </c>
      <c r="J17" s="80">
        <f t="shared" si="7"/>
        <v>6.8527918781725886E-2</v>
      </c>
      <c r="K17" s="82">
        <f t="shared" si="7"/>
        <v>5.7971014492753624E-2</v>
      </c>
      <c r="L17" s="80">
        <f t="shared" si="7"/>
        <v>6.5743944636678195E-2</v>
      </c>
      <c r="M17" s="81">
        <f t="shared" si="7"/>
        <v>0.12468827930174564</v>
      </c>
      <c r="N17" s="81">
        <f t="shared" si="7"/>
        <v>6.1085972850678731E-2</v>
      </c>
      <c r="O17" s="82">
        <f t="shared" si="7"/>
        <v>1.2396694214876033E-2</v>
      </c>
      <c r="P17" s="80">
        <f t="shared" si="7"/>
        <v>5.7329462989840346E-2</v>
      </c>
      <c r="Q17" s="82">
        <f t="shared" si="7"/>
        <v>9.6638655462184878E-2</v>
      </c>
      <c r="R17" s="80">
        <f t="shared" si="7"/>
        <v>8.9456869009584661E-2</v>
      </c>
      <c r="S17" s="81">
        <f t="shared" si="7"/>
        <v>6.7164179104477612E-2</v>
      </c>
      <c r="T17" s="81">
        <f t="shared" si="7"/>
        <v>1.4018691588785047E-2</v>
      </c>
      <c r="U17" s="81">
        <f t="shared" si="7"/>
        <v>0</v>
      </c>
      <c r="V17" s="81">
        <f t="shared" si="7"/>
        <v>2.6666666666666668E-2</v>
      </c>
      <c r="W17" s="82">
        <f t="shared" si="7"/>
        <v>0.5</v>
      </c>
      <c r="X17" s="80">
        <f t="shared" si="7"/>
        <v>5.2238805970149252E-2</v>
      </c>
      <c r="Y17" s="81">
        <f t="shared" si="7"/>
        <v>7.3051948051948049E-2</v>
      </c>
      <c r="Z17" s="81">
        <f t="shared" si="7"/>
        <v>6.0606060606060608E-2</v>
      </c>
      <c r="AA17" s="82">
        <f t="shared" si="7"/>
        <v>0</v>
      </c>
    </row>
    <row r="18" spans="2:27" x14ac:dyDescent="0.25">
      <c r="B18" s="70" t="s">
        <v>68</v>
      </c>
      <c r="C18" s="83">
        <f t="shared" ref="C18:AA18" si="8">C12/C6</f>
        <v>2.3514851485148515E-2</v>
      </c>
      <c r="D18" s="84">
        <f t="shared" si="8"/>
        <v>3.7037037037037035E-2</v>
      </c>
      <c r="E18" s="85">
        <f t="shared" si="8"/>
        <v>2.0408163265306121E-2</v>
      </c>
      <c r="F18" s="83">
        <f t="shared" si="8"/>
        <v>2.8818443804034581E-2</v>
      </c>
      <c r="G18" s="85">
        <f t="shared" si="8"/>
        <v>2.564102564102564E-2</v>
      </c>
      <c r="H18" s="85">
        <f t="shared" si="8"/>
        <v>1.5037593984962405E-2</v>
      </c>
      <c r="I18" s="83">
        <f t="shared" si="8"/>
        <v>1.9522776572668113E-2</v>
      </c>
      <c r="J18" s="84">
        <f t="shared" si="8"/>
        <v>2.4111675126903553E-2</v>
      </c>
      <c r="K18" s="86">
        <f t="shared" si="8"/>
        <v>2.1739130434782608E-2</v>
      </c>
      <c r="L18" s="84">
        <f t="shared" si="8"/>
        <v>2.0761245674740483E-2</v>
      </c>
      <c r="M18" s="85">
        <f t="shared" si="8"/>
        <v>5.2369077306733167E-2</v>
      </c>
      <c r="N18" s="85">
        <f t="shared" si="8"/>
        <v>2.0361990950226245E-2</v>
      </c>
      <c r="O18" s="86">
        <f t="shared" si="8"/>
        <v>4.1322314049586778E-3</v>
      </c>
      <c r="P18" s="84">
        <f t="shared" si="8"/>
        <v>1.741654571843251E-2</v>
      </c>
      <c r="Q18" s="86">
        <f t="shared" si="8"/>
        <v>5.4621848739495799E-2</v>
      </c>
      <c r="R18" s="84">
        <f t="shared" si="8"/>
        <v>2.9818956336528223E-2</v>
      </c>
      <c r="S18" s="85">
        <f t="shared" si="8"/>
        <v>3.7313432835820892E-2</v>
      </c>
      <c r="T18" s="85">
        <f t="shared" si="8"/>
        <v>7.0093457943925233E-3</v>
      </c>
      <c r="U18" s="85">
        <f t="shared" si="8"/>
        <v>0</v>
      </c>
      <c r="V18" s="85">
        <f t="shared" si="8"/>
        <v>2.6666666666666668E-2</v>
      </c>
      <c r="W18" s="86">
        <f t="shared" si="8"/>
        <v>0</v>
      </c>
      <c r="X18" s="84">
        <f t="shared" si="8"/>
        <v>1.4925373134328358E-2</v>
      </c>
      <c r="Y18" s="85">
        <f t="shared" si="8"/>
        <v>2.5974025974025976E-2</v>
      </c>
      <c r="Z18" s="85">
        <f t="shared" si="8"/>
        <v>2.5252525252525252E-2</v>
      </c>
      <c r="AA18" s="86">
        <f t="shared" si="8"/>
        <v>0.25</v>
      </c>
    </row>
    <row r="19" spans="2:27" x14ac:dyDescent="0.25">
      <c r="C19" s="79"/>
      <c r="D19" s="67"/>
      <c r="E19" s="68"/>
      <c r="F19" s="66"/>
      <c r="G19" s="68"/>
      <c r="H19" s="68"/>
      <c r="I19" s="66"/>
      <c r="J19" s="67"/>
      <c r="K19" s="69"/>
      <c r="L19" s="67"/>
      <c r="M19" s="68"/>
      <c r="N19" s="68"/>
      <c r="O19" s="69"/>
      <c r="P19" s="67"/>
      <c r="Q19" s="69"/>
      <c r="R19" s="67"/>
      <c r="S19" s="68"/>
      <c r="T19" s="68"/>
      <c r="U19" s="68"/>
      <c r="V19" s="68"/>
      <c r="W19" s="69"/>
      <c r="X19" s="67"/>
      <c r="Y19" s="68"/>
      <c r="Z19" s="68"/>
      <c r="AA19" s="69"/>
    </row>
    <row r="20" spans="2:27" x14ac:dyDescent="0.25">
      <c r="B20" s="60" t="s">
        <v>52</v>
      </c>
      <c r="C20" s="61">
        <f>C9</f>
        <v>1394</v>
      </c>
      <c r="D20" s="62">
        <v>295</v>
      </c>
      <c r="E20" s="63">
        <v>300</v>
      </c>
      <c r="F20" s="61">
        <f t="shared" si="4"/>
        <v>595</v>
      </c>
      <c r="G20" s="63">
        <v>339</v>
      </c>
      <c r="H20" s="63">
        <v>460</v>
      </c>
      <c r="I20" s="61">
        <f t="shared" ref="I20:I21" si="9">SUM(G20:H20)</f>
        <v>799</v>
      </c>
      <c r="J20" s="62">
        <v>675</v>
      </c>
      <c r="K20" s="64">
        <v>719</v>
      </c>
      <c r="L20" s="62">
        <v>237</v>
      </c>
      <c r="M20" s="63">
        <v>297</v>
      </c>
      <c r="N20" s="63">
        <v>386</v>
      </c>
      <c r="O20" s="64">
        <v>475</v>
      </c>
      <c r="P20" s="62">
        <v>1235</v>
      </c>
      <c r="Q20" s="64">
        <v>159</v>
      </c>
      <c r="R20" s="62">
        <v>769</v>
      </c>
      <c r="S20" s="63">
        <v>102</v>
      </c>
      <c r="T20" s="63">
        <v>417</v>
      </c>
      <c r="U20" s="63">
        <v>36</v>
      </c>
      <c r="V20" s="63">
        <v>70</v>
      </c>
      <c r="W20" s="64">
        <v>0</v>
      </c>
      <c r="X20" s="62">
        <v>350</v>
      </c>
      <c r="Y20" s="63">
        <v>529</v>
      </c>
      <c r="Z20" s="63">
        <v>513</v>
      </c>
      <c r="AA20" s="64">
        <v>3</v>
      </c>
    </row>
    <row r="21" spans="2:27" x14ac:dyDescent="0.25">
      <c r="B21" s="70" t="s">
        <v>54</v>
      </c>
      <c r="C21" s="71">
        <f>SUM(C10:C12)</f>
        <v>222</v>
      </c>
      <c r="D21" s="72">
        <f>SUM(D10:D12)</f>
        <v>55</v>
      </c>
      <c r="E21" s="73">
        <f>SUM(E10:E12)</f>
        <v>44</v>
      </c>
      <c r="F21" s="71">
        <f t="shared" si="4"/>
        <v>99</v>
      </c>
      <c r="G21" s="73">
        <f>SUM(G10:G12)</f>
        <v>50</v>
      </c>
      <c r="H21" s="73">
        <f>SUM(H10:H12)</f>
        <v>71</v>
      </c>
      <c r="I21" s="71">
        <f t="shared" si="9"/>
        <v>121</v>
      </c>
      <c r="J21" s="72">
        <f t="shared" ref="J21:AA21" si="10">SUM(J10:J12)</f>
        <v>112</v>
      </c>
      <c r="K21" s="74">
        <f t="shared" si="10"/>
        <v>108</v>
      </c>
      <c r="L21" s="72">
        <f t="shared" si="10"/>
        <v>53</v>
      </c>
      <c r="M21" s="73">
        <f t="shared" si="10"/>
        <v>103</v>
      </c>
      <c r="N21" s="73">
        <f t="shared" si="10"/>
        <v>56</v>
      </c>
      <c r="O21" s="74">
        <f t="shared" si="10"/>
        <v>10</v>
      </c>
      <c r="P21" s="72">
        <f t="shared" si="10"/>
        <v>143</v>
      </c>
      <c r="Q21" s="74">
        <f t="shared" si="10"/>
        <v>77</v>
      </c>
      <c r="R21" s="72">
        <f t="shared" si="10"/>
        <v>169</v>
      </c>
      <c r="S21" s="73">
        <f t="shared" si="10"/>
        <v>32</v>
      </c>
      <c r="T21" s="73">
        <f t="shared" si="10"/>
        <v>11</v>
      </c>
      <c r="U21" s="73">
        <f t="shared" si="10"/>
        <v>2</v>
      </c>
      <c r="V21" s="73">
        <f t="shared" si="10"/>
        <v>6</v>
      </c>
      <c r="W21" s="74">
        <f t="shared" si="10"/>
        <v>2</v>
      </c>
      <c r="X21" s="72">
        <f t="shared" si="10"/>
        <v>53</v>
      </c>
      <c r="Y21" s="73">
        <f t="shared" si="10"/>
        <v>88</v>
      </c>
      <c r="Z21" s="73">
        <f t="shared" si="10"/>
        <v>80</v>
      </c>
      <c r="AA21" s="74">
        <f t="shared" si="10"/>
        <v>1</v>
      </c>
    </row>
    <row r="22" spans="2:27" x14ac:dyDescent="0.25">
      <c r="C22" s="66"/>
      <c r="D22" s="67"/>
      <c r="E22" s="68"/>
      <c r="F22" s="66"/>
      <c r="G22" s="68"/>
      <c r="H22" s="68"/>
      <c r="I22" s="66"/>
      <c r="J22" s="67"/>
      <c r="K22" s="69"/>
      <c r="L22" s="67"/>
      <c r="M22" s="68"/>
      <c r="N22" s="68"/>
      <c r="O22" s="69"/>
      <c r="P22" s="67"/>
      <c r="Q22" s="69"/>
      <c r="R22" s="67"/>
      <c r="S22" s="68"/>
      <c r="T22" s="68"/>
      <c r="U22" s="68"/>
      <c r="V22" s="68"/>
      <c r="W22" s="69"/>
      <c r="X22" s="67"/>
      <c r="Y22" s="68"/>
      <c r="Z22" s="68"/>
      <c r="AA22" s="69"/>
    </row>
    <row r="23" spans="2:27" x14ac:dyDescent="0.25">
      <c r="B23" s="60" t="s">
        <v>52</v>
      </c>
      <c r="C23" s="75">
        <f>C20/C$6</f>
        <v>0.86262376237623761</v>
      </c>
      <c r="D23" s="76">
        <f t="shared" ref="D23:AA24" si="11">D20/D$6</f>
        <v>0.84045584045584043</v>
      </c>
      <c r="E23" s="77">
        <f t="shared" si="11"/>
        <v>0.87463556851311952</v>
      </c>
      <c r="F23" s="75">
        <f t="shared" ref="F23" si="12">F20/F$6</f>
        <v>0.85734870317002887</v>
      </c>
      <c r="G23" s="77">
        <f t="shared" si="11"/>
        <v>0.86923076923076925</v>
      </c>
      <c r="H23" s="77">
        <f t="shared" si="11"/>
        <v>0.86466165413533835</v>
      </c>
      <c r="I23" s="75">
        <f t="shared" si="11"/>
        <v>0.86659436008676793</v>
      </c>
      <c r="J23" s="76">
        <f t="shared" si="11"/>
        <v>0.85659898477157359</v>
      </c>
      <c r="K23" s="78">
        <f t="shared" si="11"/>
        <v>0.86835748792270528</v>
      </c>
      <c r="L23" s="76">
        <f t="shared" si="11"/>
        <v>0.82006920415224915</v>
      </c>
      <c r="M23" s="77">
        <f t="shared" si="11"/>
        <v>0.74064837905236913</v>
      </c>
      <c r="N23" s="77">
        <f t="shared" si="11"/>
        <v>0.87330316742081449</v>
      </c>
      <c r="O23" s="78">
        <f t="shared" si="11"/>
        <v>0.98140495867768596</v>
      </c>
      <c r="P23" s="76">
        <f t="shared" si="11"/>
        <v>0.89622641509433965</v>
      </c>
      <c r="Q23" s="78">
        <f t="shared" si="11"/>
        <v>0.66806722689075626</v>
      </c>
      <c r="R23" s="76">
        <f t="shared" ref="R23:W24" si="13">R20/R$6</f>
        <v>0.81895633652822153</v>
      </c>
      <c r="S23" s="77">
        <f t="shared" si="13"/>
        <v>0.76119402985074625</v>
      </c>
      <c r="T23" s="77">
        <f t="shared" si="13"/>
        <v>0.97429906542056077</v>
      </c>
      <c r="U23" s="77">
        <f t="shared" si="13"/>
        <v>0.92307692307692313</v>
      </c>
      <c r="V23" s="77">
        <f t="shared" si="13"/>
        <v>0.93333333333333335</v>
      </c>
      <c r="W23" s="78">
        <f t="shared" si="13"/>
        <v>0</v>
      </c>
      <c r="X23" s="76">
        <f t="shared" si="11"/>
        <v>0.87064676616915426</v>
      </c>
      <c r="Y23" s="77">
        <f t="shared" si="11"/>
        <v>0.85876623376623373</v>
      </c>
      <c r="Z23" s="77">
        <f t="shared" si="11"/>
        <v>0.86363636363636365</v>
      </c>
      <c r="AA23" s="78">
        <f t="shared" si="11"/>
        <v>0.75</v>
      </c>
    </row>
    <row r="24" spans="2:27" x14ac:dyDescent="0.25">
      <c r="B24" s="70" t="s">
        <v>54</v>
      </c>
      <c r="C24" s="83">
        <f>C21/C$6</f>
        <v>0.13737623762376239</v>
      </c>
      <c r="D24" s="84">
        <f t="shared" ref="D24:AA24" si="14">D21/D$6</f>
        <v>0.15669515669515668</v>
      </c>
      <c r="E24" s="85">
        <f t="shared" si="14"/>
        <v>0.1282798833819242</v>
      </c>
      <c r="F24" s="83">
        <f t="shared" ref="F24" si="15">F21/F$6</f>
        <v>0.14265129682997119</v>
      </c>
      <c r="G24" s="85">
        <f t="shared" si="14"/>
        <v>0.12820512820512819</v>
      </c>
      <c r="H24" s="85">
        <f t="shared" si="14"/>
        <v>0.13345864661654136</v>
      </c>
      <c r="I24" s="83">
        <f t="shared" si="11"/>
        <v>0.13123644251626898</v>
      </c>
      <c r="J24" s="84">
        <f t="shared" si="14"/>
        <v>0.14213197969543148</v>
      </c>
      <c r="K24" s="86">
        <f t="shared" si="14"/>
        <v>0.13043478260869565</v>
      </c>
      <c r="L24" s="84">
        <f t="shared" si="14"/>
        <v>0.18339100346020762</v>
      </c>
      <c r="M24" s="85">
        <f t="shared" si="14"/>
        <v>0.256857855361596</v>
      </c>
      <c r="N24" s="85">
        <f t="shared" si="14"/>
        <v>0.12669683257918551</v>
      </c>
      <c r="O24" s="86">
        <f t="shared" si="14"/>
        <v>2.0661157024793389E-2</v>
      </c>
      <c r="P24" s="84">
        <f t="shared" si="14"/>
        <v>0.10377358490566038</v>
      </c>
      <c r="Q24" s="86">
        <f t="shared" si="14"/>
        <v>0.3235294117647059</v>
      </c>
      <c r="R24" s="84">
        <f t="shared" si="13"/>
        <v>0.1799787007454739</v>
      </c>
      <c r="S24" s="85">
        <f t="shared" si="13"/>
        <v>0.23880597014925373</v>
      </c>
      <c r="T24" s="85">
        <f t="shared" si="13"/>
        <v>2.5700934579439252E-2</v>
      </c>
      <c r="U24" s="85">
        <f t="shared" si="13"/>
        <v>5.128205128205128E-2</v>
      </c>
      <c r="V24" s="85">
        <f t="shared" si="13"/>
        <v>0.08</v>
      </c>
      <c r="W24" s="86">
        <f t="shared" si="13"/>
        <v>1</v>
      </c>
      <c r="X24" s="84">
        <f t="shared" si="14"/>
        <v>0.13184079601990051</v>
      </c>
      <c r="Y24" s="85">
        <f t="shared" si="14"/>
        <v>0.14285714285714285</v>
      </c>
      <c r="Z24" s="85">
        <f t="shared" si="14"/>
        <v>0.13468013468013468</v>
      </c>
      <c r="AA24" s="86">
        <f t="shared" si="14"/>
        <v>0.25</v>
      </c>
    </row>
    <row r="25" spans="2:27" x14ac:dyDescent="0.25">
      <c r="C25" s="79"/>
      <c r="D25" s="80"/>
      <c r="E25" s="81"/>
      <c r="F25" s="79"/>
      <c r="G25" s="81"/>
      <c r="H25" s="81"/>
      <c r="I25" s="79"/>
      <c r="J25" s="80"/>
      <c r="K25" s="82"/>
      <c r="L25" s="80"/>
      <c r="M25" s="81"/>
      <c r="N25" s="81"/>
      <c r="O25" s="82"/>
      <c r="P25" s="80"/>
      <c r="Q25" s="82"/>
      <c r="R25" s="80"/>
      <c r="S25" s="81"/>
      <c r="T25" s="81"/>
      <c r="U25" s="81"/>
      <c r="V25" s="81"/>
      <c r="W25" s="82"/>
      <c r="X25" s="80"/>
      <c r="Y25" s="81"/>
      <c r="Z25" s="81"/>
      <c r="AA25" s="82"/>
    </row>
    <row r="26" spans="2:27" x14ac:dyDescent="0.25">
      <c r="B26" s="60" t="s">
        <v>56</v>
      </c>
      <c r="C26" s="75">
        <f t="shared" ref="C26:AA26" si="16">C10/C21</f>
        <v>0.36936936936936937</v>
      </c>
      <c r="D26" s="76">
        <f t="shared" si="16"/>
        <v>0.43636363636363634</v>
      </c>
      <c r="E26" s="77">
        <f t="shared" si="16"/>
        <v>0.34090909090909088</v>
      </c>
      <c r="F26" s="75">
        <f t="shared" si="16"/>
        <v>0.39393939393939392</v>
      </c>
      <c r="G26" s="77">
        <f t="shared" si="16"/>
        <v>0.32</v>
      </c>
      <c r="H26" s="77">
        <f t="shared" si="16"/>
        <v>0.36619718309859156</v>
      </c>
      <c r="I26" s="75">
        <f t="shared" si="16"/>
        <v>0.34710743801652894</v>
      </c>
      <c r="J26" s="76">
        <f t="shared" si="16"/>
        <v>0.3482142857142857</v>
      </c>
      <c r="K26" s="78">
        <f t="shared" si="16"/>
        <v>0.3888888888888889</v>
      </c>
      <c r="L26" s="76">
        <f t="shared" si="16"/>
        <v>0.52830188679245282</v>
      </c>
      <c r="M26" s="77">
        <f t="shared" si="16"/>
        <v>0.31067961165048541</v>
      </c>
      <c r="N26" s="77">
        <f t="shared" si="16"/>
        <v>0.35714285714285715</v>
      </c>
      <c r="O26" s="78">
        <f t="shared" si="16"/>
        <v>0.2</v>
      </c>
      <c r="P26" s="76">
        <f t="shared" si="16"/>
        <v>0.27972027972027974</v>
      </c>
      <c r="Q26" s="78">
        <f t="shared" si="16"/>
        <v>0.53246753246753242</v>
      </c>
      <c r="R26" s="76">
        <f t="shared" si="16"/>
        <v>0.33727810650887574</v>
      </c>
      <c r="S26" s="77">
        <f t="shared" si="16"/>
        <v>0.5625</v>
      </c>
      <c r="T26" s="77">
        <f t="shared" si="16"/>
        <v>0.18181818181818182</v>
      </c>
      <c r="U26" s="77">
        <f t="shared" si="16"/>
        <v>1</v>
      </c>
      <c r="V26" s="77">
        <f t="shared" si="16"/>
        <v>0.33333333333333331</v>
      </c>
      <c r="W26" s="78">
        <f t="shared" si="16"/>
        <v>0.5</v>
      </c>
      <c r="X26" s="76">
        <f t="shared" si="16"/>
        <v>0.49056603773584906</v>
      </c>
      <c r="Y26" s="77">
        <f t="shared" si="16"/>
        <v>0.30681818181818182</v>
      </c>
      <c r="Z26" s="77">
        <f t="shared" si="16"/>
        <v>0.36249999999999999</v>
      </c>
      <c r="AA26" s="78">
        <f t="shared" si="16"/>
        <v>0</v>
      </c>
    </row>
    <row r="27" spans="2:27" x14ac:dyDescent="0.25">
      <c r="B27" s="65" t="s">
        <v>57</v>
      </c>
      <c r="C27" s="79">
        <f t="shared" ref="C27:AA27" si="17">C11/C21</f>
        <v>0.45945945945945948</v>
      </c>
      <c r="D27" s="80">
        <f t="shared" si="17"/>
        <v>0.32727272727272727</v>
      </c>
      <c r="E27" s="81">
        <f t="shared" si="17"/>
        <v>0.5</v>
      </c>
      <c r="F27" s="79">
        <f t="shared" si="17"/>
        <v>0.40404040404040403</v>
      </c>
      <c r="G27" s="81">
        <f t="shared" si="17"/>
        <v>0.48</v>
      </c>
      <c r="H27" s="81">
        <f t="shared" si="17"/>
        <v>0.52112676056338025</v>
      </c>
      <c r="I27" s="79">
        <f t="shared" si="17"/>
        <v>0.50413223140495866</v>
      </c>
      <c r="J27" s="80">
        <f t="shared" si="17"/>
        <v>0.48214285714285715</v>
      </c>
      <c r="K27" s="82">
        <f t="shared" si="17"/>
        <v>0.44444444444444442</v>
      </c>
      <c r="L27" s="80">
        <f t="shared" si="17"/>
        <v>0.35849056603773582</v>
      </c>
      <c r="M27" s="81">
        <f t="shared" si="17"/>
        <v>0.4854368932038835</v>
      </c>
      <c r="N27" s="81">
        <f t="shared" si="17"/>
        <v>0.48214285714285715</v>
      </c>
      <c r="O27" s="82">
        <f t="shared" si="17"/>
        <v>0.6</v>
      </c>
      <c r="P27" s="80">
        <f t="shared" si="17"/>
        <v>0.55244755244755239</v>
      </c>
      <c r="Q27" s="82">
        <f t="shared" si="17"/>
        <v>0.29870129870129869</v>
      </c>
      <c r="R27" s="80">
        <f t="shared" si="17"/>
        <v>0.49704142011834318</v>
      </c>
      <c r="S27" s="81">
        <f t="shared" si="17"/>
        <v>0.28125</v>
      </c>
      <c r="T27" s="81">
        <f t="shared" si="17"/>
        <v>0.54545454545454541</v>
      </c>
      <c r="U27" s="81">
        <f t="shared" si="17"/>
        <v>0</v>
      </c>
      <c r="V27" s="81">
        <f t="shared" si="17"/>
        <v>0.33333333333333331</v>
      </c>
      <c r="W27" s="82">
        <f t="shared" si="17"/>
        <v>0.5</v>
      </c>
      <c r="X27" s="80">
        <f t="shared" si="17"/>
        <v>0.39622641509433965</v>
      </c>
      <c r="Y27" s="81">
        <f t="shared" si="17"/>
        <v>0.51136363636363635</v>
      </c>
      <c r="Z27" s="81">
        <f t="shared" si="17"/>
        <v>0.45</v>
      </c>
      <c r="AA27" s="82">
        <f t="shared" si="17"/>
        <v>0</v>
      </c>
    </row>
    <row r="28" spans="2:27" x14ac:dyDescent="0.25">
      <c r="B28" s="70" t="s">
        <v>58</v>
      </c>
      <c r="C28" s="83">
        <f t="shared" ref="C28:AA28" si="18">C12/C21</f>
        <v>0.17117117117117117</v>
      </c>
      <c r="D28" s="84">
        <f t="shared" si="18"/>
        <v>0.23636363636363636</v>
      </c>
      <c r="E28" s="85">
        <f t="shared" si="18"/>
        <v>0.15909090909090909</v>
      </c>
      <c r="F28" s="83">
        <f t="shared" si="18"/>
        <v>0.20202020202020202</v>
      </c>
      <c r="G28" s="85">
        <f t="shared" si="18"/>
        <v>0.2</v>
      </c>
      <c r="H28" s="85">
        <f t="shared" si="18"/>
        <v>0.11267605633802817</v>
      </c>
      <c r="I28" s="83">
        <f t="shared" si="18"/>
        <v>0.1487603305785124</v>
      </c>
      <c r="J28" s="84">
        <f t="shared" si="18"/>
        <v>0.16964285714285715</v>
      </c>
      <c r="K28" s="86">
        <f t="shared" si="18"/>
        <v>0.16666666666666666</v>
      </c>
      <c r="L28" s="84">
        <f t="shared" si="18"/>
        <v>0.11320754716981132</v>
      </c>
      <c r="M28" s="85">
        <f t="shared" si="18"/>
        <v>0.20388349514563106</v>
      </c>
      <c r="N28" s="85">
        <f t="shared" si="18"/>
        <v>0.16071428571428573</v>
      </c>
      <c r="O28" s="86">
        <f t="shared" si="18"/>
        <v>0.2</v>
      </c>
      <c r="P28" s="84">
        <f t="shared" si="18"/>
        <v>0.16783216783216784</v>
      </c>
      <c r="Q28" s="86">
        <f t="shared" si="18"/>
        <v>0.16883116883116883</v>
      </c>
      <c r="R28" s="84">
        <f t="shared" si="18"/>
        <v>0.16568047337278108</v>
      </c>
      <c r="S28" s="85">
        <f t="shared" si="18"/>
        <v>0.15625</v>
      </c>
      <c r="T28" s="85">
        <f t="shared" si="18"/>
        <v>0.27272727272727271</v>
      </c>
      <c r="U28" s="85">
        <f t="shared" si="18"/>
        <v>0</v>
      </c>
      <c r="V28" s="85">
        <f t="shared" si="18"/>
        <v>0.33333333333333331</v>
      </c>
      <c r="W28" s="86">
        <f t="shared" si="18"/>
        <v>0</v>
      </c>
      <c r="X28" s="84">
        <f t="shared" si="18"/>
        <v>0.11320754716981132</v>
      </c>
      <c r="Y28" s="85">
        <f t="shared" si="18"/>
        <v>0.18181818181818182</v>
      </c>
      <c r="Z28" s="85">
        <f t="shared" si="18"/>
        <v>0.1875</v>
      </c>
      <c r="AA28" s="86">
        <f t="shared" si="18"/>
        <v>1</v>
      </c>
    </row>
  </sheetData>
  <mergeCells count="6">
    <mergeCell ref="D2:I2"/>
    <mergeCell ref="J2:K2"/>
    <mergeCell ref="L2:O2"/>
    <mergeCell ref="X2:AA2"/>
    <mergeCell ref="R2:W2"/>
    <mergeCell ref="P2:Q2"/>
  </mergeCells>
  <pageMargins left="0.7" right="0.7" top="0.75" bottom="0.75" header="0.3" footer="0.3"/>
  <pageSetup paperSize="9" orientation="portrait" r:id="rId1"/>
  <ignoredErrors>
    <ignoredError sqref="J21:AA21 C21:E21 F6 F9:F13" formulaRange="1"/>
    <ignoredError sqref="G21:H21" formula="1" formulaRange="1"/>
    <ignoredError sqref="F21 I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8F37-2DEB-4F9B-A88C-BDED54DBC99C}">
  <dimension ref="B2:C59"/>
  <sheetViews>
    <sheetView zoomScale="110" zoomScaleNormal="110" workbookViewId="0">
      <selection activeCell="B3" sqref="B3"/>
    </sheetView>
  </sheetViews>
  <sheetFormatPr baseColWidth="10" defaultColWidth="11.42578125" defaultRowHeight="15" x14ac:dyDescent="0.25"/>
  <cols>
    <col min="1" max="1" width="3.7109375" style="10" customWidth="1"/>
    <col min="2" max="2" width="56.28515625" style="10" customWidth="1"/>
    <col min="3" max="3" width="146" style="213" bestFit="1" customWidth="1"/>
    <col min="4" max="16384" width="11.42578125" style="10"/>
  </cols>
  <sheetData>
    <row r="2" spans="2:3" s="8" customFormat="1" ht="18.75" x14ac:dyDescent="0.3">
      <c r="B2" s="246" t="s">
        <v>416</v>
      </c>
      <c r="C2" s="246"/>
    </row>
    <row r="4" spans="2:3" s="247" customFormat="1" x14ac:dyDescent="0.25">
      <c r="B4" s="248" t="s">
        <v>375</v>
      </c>
      <c r="C4" s="11" t="s">
        <v>337</v>
      </c>
    </row>
    <row r="5" spans="2:3" s="247" customFormat="1" ht="13.5" x14ac:dyDescent="0.25">
      <c r="B5" s="249" t="s">
        <v>70</v>
      </c>
      <c r="C5" s="250" t="s">
        <v>2</v>
      </c>
    </row>
    <row r="6" spans="2:3" s="247" customFormat="1" ht="13.5" x14ac:dyDescent="0.25">
      <c r="B6" s="251" t="s">
        <v>71</v>
      </c>
      <c r="C6" s="252" t="s">
        <v>370</v>
      </c>
    </row>
    <row r="7" spans="2:3" s="247" customFormat="1" ht="13.5" x14ac:dyDescent="0.25">
      <c r="B7" s="251" t="s">
        <v>72</v>
      </c>
      <c r="C7" s="252" t="s">
        <v>374</v>
      </c>
    </row>
    <row r="8" spans="2:3" s="247" customFormat="1" ht="13.5" x14ac:dyDescent="0.25">
      <c r="B8" s="251" t="s">
        <v>69</v>
      </c>
      <c r="C8" s="252" t="s">
        <v>69</v>
      </c>
    </row>
    <row r="9" spans="2:3" s="247" customFormat="1" ht="13.5" x14ac:dyDescent="0.25">
      <c r="B9" s="251" t="s">
        <v>356</v>
      </c>
      <c r="C9" s="252" t="s">
        <v>356</v>
      </c>
    </row>
    <row r="10" spans="2:3" s="247" customFormat="1" ht="13.5" x14ac:dyDescent="0.25">
      <c r="B10" s="251" t="s">
        <v>357</v>
      </c>
      <c r="C10" s="252" t="s">
        <v>357</v>
      </c>
    </row>
    <row r="11" spans="2:3" s="247" customFormat="1" ht="13.5" x14ac:dyDescent="0.25">
      <c r="B11" s="253" t="s">
        <v>358</v>
      </c>
      <c r="C11" s="254" t="s">
        <v>358</v>
      </c>
    </row>
    <row r="12" spans="2:3" s="247" customFormat="1" ht="13.5" x14ac:dyDescent="0.25">
      <c r="B12" s="255"/>
      <c r="C12" s="255"/>
    </row>
    <row r="13" spans="2:3" s="247" customFormat="1" x14ac:dyDescent="0.25">
      <c r="B13" s="256" t="s">
        <v>383</v>
      </c>
      <c r="C13" s="11" t="s">
        <v>337</v>
      </c>
    </row>
    <row r="14" spans="2:3" s="247" customFormat="1" ht="13.5" x14ac:dyDescent="0.25">
      <c r="B14" s="257" t="s">
        <v>75</v>
      </c>
      <c r="C14" s="258" t="s">
        <v>91</v>
      </c>
    </row>
    <row r="15" spans="2:3" s="247" customFormat="1" ht="13.5" x14ac:dyDescent="0.25">
      <c r="B15" s="249" t="s">
        <v>139</v>
      </c>
      <c r="C15" s="250" t="s">
        <v>382</v>
      </c>
    </row>
    <row r="16" spans="2:3" s="247" customFormat="1" ht="13.5" x14ac:dyDescent="0.25">
      <c r="B16" s="251" t="s">
        <v>376</v>
      </c>
      <c r="C16" s="252" t="s">
        <v>377</v>
      </c>
    </row>
    <row r="17" spans="2:3" s="247" customFormat="1" ht="13.5" x14ac:dyDescent="0.25">
      <c r="B17" s="253" t="s">
        <v>378</v>
      </c>
      <c r="C17" s="254" t="s">
        <v>379</v>
      </c>
    </row>
    <row r="18" spans="2:3" s="247" customFormat="1" ht="13.5" x14ac:dyDescent="0.25">
      <c r="B18" s="255"/>
      <c r="C18" s="255"/>
    </row>
    <row r="19" spans="2:3" s="247" customFormat="1" x14ac:dyDescent="0.25">
      <c r="B19" s="256" t="s">
        <v>359</v>
      </c>
      <c r="C19" s="11" t="s">
        <v>337</v>
      </c>
    </row>
    <row r="20" spans="2:3" s="247" customFormat="1" ht="13.5" x14ac:dyDescent="0.25">
      <c r="B20" s="249" t="s">
        <v>73</v>
      </c>
      <c r="C20" s="250" t="s">
        <v>89</v>
      </c>
    </row>
    <row r="21" spans="2:3" s="247" customFormat="1" ht="13.5" x14ac:dyDescent="0.25">
      <c r="B21" s="253" t="s">
        <v>74</v>
      </c>
      <c r="C21" s="254" t="s">
        <v>90</v>
      </c>
    </row>
    <row r="22" spans="2:3" s="247" customFormat="1" ht="13.5" x14ac:dyDescent="0.25">
      <c r="B22" s="255"/>
      <c r="C22" s="255"/>
    </row>
    <row r="23" spans="2:3" s="247" customFormat="1" x14ac:dyDescent="0.25">
      <c r="B23" s="259" t="s">
        <v>350</v>
      </c>
      <c r="C23" s="11" t="s">
        <v>337</v>
      </c>
    </row>
    <row r="24" spans="2:3" s="247" customFormat="1" ht="13.5" x14ac:dyDescent="0.25">
      <c r="B24" s="249" t="s">
        <v>76</v>
      </c>
      <c r="C24" s="250" t="s">
        <v>92</v>
      </c>
    </row>
    <row r="25" spans="2:3" s="247" customFormat="1" ht="13.5" x14ac:dyDescent="0.25">
      <c r="B25" s="251" t="s">
        <v>77</v>
      </c>
      <c r="C25" s="252" t="s">
        <v>93</v>
      </c>
    </row>
    <row r="26" spans="2:3" s="247" customFormat="1" ht="13.5" x14ac:dyDescent="0.25">
      <c r="B26" s="251" t="s">
        <v>78</v>
      </c>
      <c r="C26" s="252" t="s">
        <v>94</v>
      </c>
    </row>
    <row r="27" spans="2:3" s="247" customFormat="1" ht="13.5" x14ac:dyDescent="0.25">
      <c r="B27" s="251" t="s">
        <v>385</v>
      </c>
      <c r="C27" s="252" t="s">
        <v>384</v>
      </c>
    </row>
    <row r="28" spans="2:3" s="247" customFormat="1" ht="13.5" x14ac:dyDescent="0.25">
      <c r="B28" s="253" t="s">
        <v>79</v>
      </c>
      <c r="C28" s="254" t="s">
        <v>95</v>
      </c>
    </row>
    <row r="29" spans="2:3" s="247" customFormat="1" ht="13.5" x14ac:dyDescent="0.25">
      <c r="B29" s="255"/>
      <c r="C29" s="255"/>
    </row>
    <row r="30" spans="2:3" s="247" customFormat="1" x14ac:dyDescent="0.25">
      <c r="B30" s="259" t="s">
        <v>351</v>
      </c>
      <c r="C30" s="11" t="s">
        <v>337</v>
      </c>
    </row>
    <row r="31" spans="2:3" s="247" customFormat="1" ht="13.5" x14ac:dyDescent="0.25">
      <c r="B31" s="249" t="s">
        <v>387</v>
      </c>
      <c r="C31" s="250" t="s">
        <v>386</v>
      </c>
    </row>
    <row r="32" spans="2:3" s="247" customFormat="1" ht="13.5" x14ac:dyDescent="0.25">
      <c r="B32" s="251" t="s">
        <v>80</v>
      </c>
      <c r="C32" s="252" t="s">
        <v>96</v>
      </c>
    </row>
    <row r="33" spans="2:3" s="247" customFormat="1" ht="13.5" x14ac:dyDescent="0.25">
      <c r="B33" s="249" t="s">
        <v>81</v>
      </c>
      <c r="C33" s="250" t="s">
        <v>97</v>
      </c>
    </row>
    <row r="34" spans="2:3" s="247" customFormat="1" ht="13.5" x14ac:dyDescent="0.25">
      <c r="B34" s="251" t="s">
        <v>389</v>
      </c>
      <c r="C34" s="252" t="s">
        <v>388</v>
      </c>
    </row>
    <row r="35" spans="2:3" s="247" customFormat="1" ht="13.5" x14ac:dyDescent="0.25">
      <c r="B35" s="251" t="s">
        <v>82</v>
      </c>
      <c r="C35" s="252" t="s">
        <v>98</v>
      </c>
    </row>
    <row r="36" spans="2:3" s="247" customFormat="1" ht="13.5" x14ac:dyDescent="0.25">
      <c r="B36" s="251" t="s">
        <v>83</v>
      </c>
      <c r="C36" s="252" t="s">
        <v>99</v>
      </c>
    </row>
    <row r="37" spans="2:3" s="247" customFormat="1" ht="13.5" x14ac:dyDescent="0.25">
      <c r="B37" s="253" t="s">
        <v>391</v>
      </c>
      <c r="C37" s="254" t="s">
        <v>390</v>
      </c>
    </row>
    <row r="38" spans="2:3" s="247" customFormat="1" ht="13.5" x14ac:dyDescent="0.25">
      <c r="B38" s="253" t="s">
        <v>404</v>
      </c>
      <c r="C38" s="254" t="s">
        <v>405</v>
      </c>
    </row>
    <row r="39" spans="2:3" s="247" customFormat="1" ht="13.5" x14ac:dyDescent="0.25">
      <c r="B39" s="255"/>
      <c r="C39" s="255"/>
    </row>
    <row r="40" spans="2:3" s="247" customFormat="1" x14ac:dyDescent="0.25">
      <c r="B40" s="259" t="s">
        <v>352</v>
      </c>
      <c r="C40" s="11" t="s">
        <v>337</v>
      </c>
    </row>
    <row r="41" spans="2:3" s="247" customFormat="1" ht="13.5" x14ac:dyDescent="0.25">
      <c r="B41" s="249" t="s">
        <v>84</v>
      </c>
      <c r="C41" s="250" t="s">
        <v>100</v>
      </c>
    </row>
    <row r="42" spans="2:3" s="247" customFormat="1" ht="13.5" x14ac:dyDescent="0.25">
      <c r="B42" s="251" t="s">
        <v>85</v>
      </c>
      <c r="C42" s="252" t="s">
        <v>101</v>
      </c>
    </row>
    <row r="43" spans="2:3" s="247" customFormat="1" ht="13.5" x14ac:dyDescent="0.25">
      <c r="B43" s="251" t="s">
        <v>86</v>
      </c>
      <c r="C43" s="252" t="s">
        <v>102</v>
      </c>
    </row>
    <row r="44" spans="2:3" s="247" customFormat="1" ht="13.5" x14ac:dyDescent="0.25">
      <c r="B44" s="251" t="s">
        <v>87</v>
      </c>
      <c r="C44" s="252" t="s">
        <v>103</v>
      </c>
    </row>
    <row r="45" spans="2:3" s="247" customFormat="1" ht="13.5" x14ac:dyDescent="0.25">
      <c r="B45" s="251" t="s">
        <v>395</v>
      </c>
      <c r="C45" s="252" t="s">
        <v>392</v>
      </c>
    </row>
    <row r="46" spans="2:3" s="247" customFormat="1" ht="13.5" x14ac:dyDescent="0.25">
      <c r="B46" s="251" t="s">
        <v>396</v>
      </c>
      <c r="C46" s="252" t="s">
        <v>393</v>
      </c>
    </row>
    <row r="47" spans="2:3" s="247" customFormat="1" ht="13.5" x14ac:dyDescent="0.25">
      <c r="B47" s="251" t="s">
        <v>397</v>
      </c>
      <c r="C47" s="252" t="s">
        <v>394</v>
      </c>
    </row>
    <row r="48" spans="2:3" s="247" customFormat="1" ht="13.5" x14ac:dyDescent="0.25">
      <c r="B48" s="253" t="s">
        <v>88</v>
      </c>
      <c r="C48" s="254" t="s">
        <v>104</v>
      </c>
    </row>
    <row r="49" spans="2:3" s="247" customFormat="1" ht="13.5" x14ac:dyDescent="0.25">
      <c r="B49" s="255"/>
      <c r="C49" s="255"/>
    </row>
    <row r="50" spans="2:3" s="247" customFormat="1" x14ac:dyDescent="0.25">
      <c r="B50" s="259" t="s">
        <v>353</v>
      </c>
      <c r="C50" s="11" t="s">
        <v>337</v>
      </c>
    </row>
    <row r="51" spans="2:3" s="247" customFormat="1" ht="13.5" x14ac:dyDescent="0.25">
      <c r="B51" s="249" t="s">
        <v>399</v>
      </c>
      <c r="C51" s="250" t="s">
        <v>398</v>
      </c>
    </row>
    <row r="52" spans="2:3" s="247" customFormat="1" ht="13.5" x14ac:dyDescent="0.25">
      <c r="B52" s="251" t="s">
        <v>400</v>
      </c>
      <c r="C52" s="252" t="s">
        <v>402</v>
      </c>
    </row>
    <row r="53" spans="2:3" s="247" customFormat="1" ht="13.5" x14ac:dyDescent="0.25">
      <c r="B53" s="253" t="s">
        <v>401</v>
      </c>
      <c r="C53" s="254" t="s">
        <v>403</v>
      </c>
    </row>
    <row r="55" spans="2:3" x14ac:dyDescent="0.25">
      <c r="B55" s="14" t="s">
        <v>348</v>
      </c>
    </row>
    <row r="56" spans="2:3" x14ac:dyDescent="0.25">
      <c r="B56" s="15" t="s">
        <v>367</v>
      </c>
    </row>
    <row r="58" spans="2:3" x14ac:dyDescent="0.25">
      <c r="B58" s="14" t="s">
        <v>349</v>
      </c>
    </row>
    <row r="59" spans="2:3" x14ac:dyDescent="0.25">
      <c r="B59" s="15" t="s">
        <v>368</v>
      </c>
    </row>
  </sheetData>
  <mergeCells count="1">
    <mergeCell ref="B2:C2"/>
  </mergeCells>
  <hyperlinks>
    <hyperlink ref="C4" location="Perfil!A1" display="Tabulació Perfil " xr:uid="{8A467AD0-329D-453E-9ACF-7F9E414A1DB4}"/>
    <hyperlink ref="C13" location="'SEGMENTS Anàlisi'!A1" display="Segments d'Anàlisi" xr:uid="{B68C8C13-3613-4E66-95A4-F625BFEFD008}"/>
    <hyperlink ref="C19" location="'Bloc 1'!A1" display="Tabulació" xr:uid="{4A692021-5245-4CBB-A007-B5F0E6F20E10}"/>
    <hyperlink ref="C23" location="'Bloc 2'!A1" display="Tabulació" xr:uid="{AD311B17-371D-4D6C-A87B-64275887781A}"/>
    <hyperlink ref="C30" location="'Bloc 3'!A1" display="Tabulació" xr:uid="{88DF3B88-79CB-458A-A57E-05180976C882}"/>
    <hyperlink ref="C40" location="'Bloc 4'!A1" display="Tabulació" xr:uid="{4546D0DB-AF83-41E1-A086-98358E8E60C2}"/>
    <hyperlink ref="C50" location="'Bloc 5'!A1" display="Tabulació" xr:uid="{C6B56E08-D1AB-4AF5-ABAC-B07CCB31BB0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38B1-3A4E-40FA-A586-DE7EC5BE78FE}">
  <dimension ref="B2:H55"/>
  <sheetViews>
    <sheetView zoomScale="110" zoomScaleNormal="110" workbookViewId="0"/>
  </sheetViews>
  <sheetFormatPr baseColWidth="10" defaultColWidth="11.5703125" defaultRowHeight="13.5" x14ac:dyDescent="0.25"/>
  <cols>
    <col min="1" max="1" width="3.85546875" style="16" customWidth="1"/>
    <col min="2" max="2" width="96.28515625" style="90" bestFit="1" customWidth="1"/>
    <col min="3" max="3" width="5.140625" style="16" bestFit="1" customWidth="1"/>
    <col min="4" max="4" width="6.28515625" style="16" bestFit="1" customWidth="1"/>
    <col min="5" max="5" width="4.7109375" style="16" customWidth="1"/>
    <col min="6" max="7" width="9" style="16" bestFit="1" customWidth="1"/>
    <col min="8" max="8" width="5.5703125" style="16" bestFit="1" customWidth="1"/>
    <col min="9" max="16384" width="11.5703125" style="16"/>
  </cols>
  <sheetData>
    <row r="2" spans="2:4" x14ac:dyDescent="0.25">
      <c r="B2" s="87" t="s">
        <v>375</v>
      </c>
    </row>
    <row r="4" spans="2:4" x14ac:dyDescent="0.25">
      <c r="B4" s="88" t="s">
        <v>354</v>
      </c>
      <c r="C4" s="89" t="s">
        <v>140</v>
      </c>
      <c r="D4" s="89" t="s">
        <v>138</v>
      </c>
    </row>
    <row r="5" spans="2:4" x14ac:dyDescent="0.25">
      <c r="B5" s="90" t="s">
        <v>151</v>
      </c>
      <c r="C5" s="16">
        <v>342</v>
      </c>
      <c r="D5" s="91">
        <v>0.34063745019920316</v>
      </c>
    </row>
    <row r="6" spans="2:4" x14ac:dyDescent="0.25">
      <c r="B6" s="90" t="s">
        <v>152</v>
      </c>
      <c r="C6" s="16">
        <v>560</v>
      </c>
      <c r="D6" s="91">
        <v>0.55776892430278879</v>
      </c>
    </row>
    <row r="7" spans="2:4" x14ac:dyDescent="0.25">
      <c r="B7" s="92" t="s">
        <v>153</v>
      </c>
      <c r="C7" s="93">
        <v>102</v>
      </c>
      <c r="D7" s="94">
        <v>0.10159362549800798</v>
      </c>
    </row>
    <row r="8" spans="2:4" x14ac:dyDescent="0.25">
      <c r="B8" s="87" t="s">
        <v>140</v>
      </c>
      <c r="C8" s="17">
        <v>1004</v>
      </c>
      <c r="D8" s="95">
        <v>1</v>
      </c>
    </row>
    <row r="10" spans="2:4" x14ac:dyDescent="0.25">
      <c r="B10" s="88" t="s">
        <v>373</v>
      </c>
      <c r="C10" s="89" t="s">
        <v>140</v>
      </c>
      <c r="D10" s="89" t="s">
        <v>138</v>
      </c>
    </row>
    <row r="11" spans="2:4" x14ac:dyDescent="0.25">
      <c r="B11" s="90" t="s">
        <v>154</v>
      </c>
      <c r="C11" s="16">
        <v>108</v>
      </c>
      <c r="D11" s="91">
        <v>0.10756972111553785</v>
      </c>
    </row>
    <row r="12" spans="2:4" x14ac:dyDescent="0.25">
      <c r="B12" s="90" t="s">
        <v>155</v>
      </c>
      <c r="C12" s="16">
        <v>398</v>
      </c>
      <c r="D12" s="91">
        <v>0.39641434262948205</v>
      </c>
    </row>
    <row r="13" spans="2:4" x14ac:dyDescent="0.25">
      <c r="B13" s="90" t="s">
        <v>156</v>
      </c>
      <c r="C13" s="16">
        <v>396</v>
      </c>
      <c r="D13" s="91">
        <v>0.39442231075697209</v>
      </c>
    </row>
    <row r="14" spans="2:4" x14ac:dyDescent="0.25">
      <c r="B14" s="92" t="s">
        <v>153</v>
      </c>
      <c r="C14" s="93">
        <v>102</v>
      </c>
      <c r="D14" s="94">
        <v>0.10159362549800798</v>
      </c>
    </row>
    <row r="15" spans="2:4" x14ac:dyDescent="0.25">
      <c r="B15" s="87" t="s">
        <v>140</v>
      </c>
      <c r="C15" s="17">
        <v>1004</v>
      </c>
      <c r="D15" s="95">
        <v>1</v>
      </c>
    </row>
    <row r="16" spans="2:4" x14ac:dyDescent="0.25">
      <c r="D16" s="96"/>
    </row>
    <row r="17" spans="2:8" x14ac:dyDescent="0.25">
      <c r="B17" s="88" t="s">
        <v>355</v>
      </c>
      <c r="C17" s="89" t="s">
        <v>140</v>
      </c>
      <c r="D17" s="89" t="s">
        <v>138</v>
      </c>
    </row>
    <row r="18" spans="2:8" x14ac:dyDescent="0.25">
      <c r="B18" s="90" t="s">
        <v>105</v>
      </c>
      <c r="C18" s="16">
        <v>472</v>
      </c>
      <c r="D18" s="91">
        <v>0.47011952191235062</v>
      </c>
    </row>
    <row r="19" spans="2:8" x14ac:dyDescent="0.25">
      <c r="B19" s="92" t="s">
        <v>106</v>
      </c>
      <c r="C19" s="93">
        <v>532</v>
      </c>
      <c r="D19" s="94">
        <v>0.52988047808764938</v>
      </c>
    </row>
    <row r="20" spans="2:8" x14ac:dyDescent="0.25">
      <c r="B20" s="87" t="s">
        <v>140</v>
      </c>
      <c r="C20" s="17">
        <v>1004</v>
      </c>
      <c r="D20" s="95">
        <v>1</v>
      </c>
    </row>
    <row r="21" spans="2:8" x14ac:dyDescent="0.25">
      <c r="D21" s="96"/>
    </row>
    <row r="22" spans="2:8" x14ac:dyDescent="0.25">
      <c r="B22" s="88" t="s">
        <v>69</v>
      </c>
      <c r="C22" s="89" t="s">
        <v>140</v>
      </c>
      <c r="D22" s="89" t="s">
        <v>138</v>
      </c>
    </row>
    <row r="23" spans="2:8" x14ac:dyDescent="0.25">
      <c r="B23" s="90" t="s">
        <v>107</v>
      </c>
      <c r="C23" s="16">
        <v>514</v>
      </c>
      <c r="D23" s="91">
        <v>0.51195219123505975</v>
      </c>
    </row>
    <row r="24" spans="2:8" x14ac:dyDescent="0.25">
      <c r="B24" s="92" t="s">
        <v>108</v>
      </c>
      <c r="C24" s="93">
        <v>490</v>
      </c>
      <c r="D24" s="94">
        <v>0.48804780876494025</v>
      </c>
    </row>
    <row r="25" spans="2:8" x14ac:dyDescent="0.25">
      <c r="B25" s="87" t="s">
        <v>140</v>
      </c>
      <c r="C25" s="17">
        <v>1004</v>
      </c>
      <c r="D25" s="95">
        <v>1</v>
      </c>
    </row>
    <row r="26" spans="2:8" x14ac:dyDescent="0.25">
      <c r="D26" s="96"/>
    </row>
    <row r="27" spans="2:8" x14ac:dyDescent="0.25">
      <c r="B27" s="88" t="s">
        <v>356</v>
      </c>
      <c r="C27" s="89" t="s">
        <v>140</v>
      </c>
      <c r="D27" s="89" t="s">
        <v>138</v>
      </c>
    </row>
    <row r="28" spans="2:8" x14ac:dyDescent="0.25">
      <c r="B28" s="97" t="s">
        <v>109</v>
      </c>
      <c r="C28" s="98">
        <v>88</v>
      </c>
      <c r="D28" s="99">
        <v>8.7649402390438252E-2</v>
      </c>
    </row>
    <row r="29" spans="2:8" x14ac:dyDescent="0.25">
      <c r="B29" s="97" t="s">
        <v>110</v>
      </c>
      <c r="C29" s="98">
        <v>315</v>
      </c>
      <c r="D29" s="99">
        <v>0.31374501992031872</v>
      </c>
      <c r="H29" s="100"/>
    </row>
    <row r="30" spans="2:8" x14ac:dyDescent="0.25">
      <c r="B30" s="101" t="s">
        <v>111</v>
      </c>
      <c r="C30" s="102">
        <v>194</v>
      </c>
      <c r="D30" s="103">
        <v>0.19322709163346613</v>
      </c>
      <c r="H30" s="100"/>
    </row>
    <row r="31" spans="2:8" x14ac:dyDescent="0.25">
      <c r="B31" s="101" t="s">
        <v>112</v>
      </c>
      <c r="C31" s="102">
        <v>251</v>
      </c>
      <c r="D31" s="103">
        <v>0.25</v>
      </c>
      <c r="H31" s="100"/>
    </row>
    <row r="32" spans="2:8" x14ac:dyDescent="0.25">
      <c r="B32" s="101" t="s">
        <v>113</v>
      </c>
      <c r="C32" s="102">
        <v>71</v>
      </c>
      <c r="D32" s="103">
        <v>7.0717131474103592E-2</v>
      </c>
    </row>
    <row r="33" spans="2:8" x14ac:dyDescent="0.25">
      <c r="B33" s="104" t="s">
        <v>114</v>
      </c>
      <c r="C33" s="105">
        <v>68</v>
      </c>
      <c r="D33" s="106">
        <v>6.7729083665338641E-2</v>
      </c>
    </row>
    <row r="34" spans="2:8" x14ac:dyDescent="0.25">
      <c r="B34" s="107" t="s">
        <v>115</v>
      </c>
      <c r="C34" s="108">
        <v>17</v>
      </c>
      <c r="D34" s="109">
        <v>1.693227091633466E-2</v>
      </c>
    </row>
    <row r="35" spans="2:8" x14ac:dyDescent="0.25">
      <c r="B35" s="87" t="s">
        <v>140</v>
      </c>
      <c r="C35" s="17">
        <v>1004</v>
      </c>
      <c r="D35" s="95">
        <v>1</v>
      </c>
    </row>
    <row r="37" spans="2:8" x14ac:dyDescent="0.25">
      <c r="B37" s="88" t="s">
        <v>357</v>
      </c>
      <c r="C37" s="89" t="s">
        <v>140</v>
      </c>
      <c r="D37" s="89" t="s">
        <v>138</v>
      </c>
    </row>
    <row r="38" spans="2:8" x14ac:dyDescent="0.25">
      <c r="B38" s="97" t="s">
        <v>116</v>
      </c>
      <c r="C38" s="98">
        <v>7</v>
      </c>
      <c r="D38" s="99">
        <v>6.9721115537848604E-3</v>
      </c>
    </row>
    <row r="39" spans="2:8" x14ac:dyDescent="0.25">
      <c r="B39" s="97" t="s">
        <v>117</v>
      </c>
      <c r="C39" s="98">
        <v>5</v>
      </c>
      <c r="D39" s="99">
        <v>4.9800796812749003E-3</v>
      </c>
    </row>
    <row r="40" spans="2:8" x14ac:dyDescent="0.25">
      <c r="B40" s="97" t="s">
        <v>118</v>
      </c>
      <c r="C40" s="98">
        <v>66</v>
      </c>
      <c r="D40" s="99">
        <v>6.5737051792828682E-2</v>
      </c>
      <c r="H40" s="100"/>
    </row>
    <row r="41" spans="2:8" x14ac:dyDescent="0.25">
      <c r="B41" s="101" t="s">
        <v>119</v>
      </c>
      <c r="C41" s="102">
        <v>299</v>
      </c>
      <c r="D41" s="103">
        <v>0.29780876494023906</v>
      </c>
      <c r="H41" s="100"/>
    </row>
    <row r="42" spans="2:8" x14ac:dyDescent="0.25">
      <c r="B42" s="104" t="s">
        <v>120</v>
      </c>
      <c r="C42" s="105">
        <v>166</v>
      </c>
      <c r="D42" s="106">
        <v>0.16533864541832669</v>
      </c>
      <c r="H42" s="100"/>
    </row>
    <row r="43" spans="2:8" x14ac:dyDescent="0.25">
      <c r="B43" s="104" t="s">
        <v>121</v>
      </c>
      <c r="C43" s="105">
        <v>222</v>
      </c>
      <c r="D43" s="106">
        <v>0.22111553784860558</v>
      </c>
    </row>
    <row r="44" spans="2:8" x14ac:dyDescent="0.25">
      <c r="B44" s="104" t="s">
        <v>122</v>
      </c>
      <c r="C44" s="105">
        <v>202</v>
      </c>
      <c r="D44" s="106">
        <v>0.20119521912350596</v>
      </c>
    </row>
    <row r="45" spans="2:8" x14ac:dyDescent="0.25">
      <c r="B45" s="107" t="s">
        <v>123</v>
      </c>
      <c r="C45" s="108">
        <v>37</v>
      </c>
      <c r="D45" s="109">
        <v>3.6852589641434265E-2</v>
      </c>
    </row>
    <row r="46" spans="2:8" x14ac:dyDescent="0.25">
      <c r="B46" s="87" t="s">
        <v>140</v>
      </c>
      <c r="C46" s="17">
        <v>1004</v>
      </c>
      <c r="D46" s="95">
        <v>1</v>
      </c>
    </row>
    <row r="48" spans="2:8" x14ac:dyDescent="0.25">
      <c r="B48" s="88" t="s">
        <v>358</v>
      </c>
      <c r="C48" s="89" t="s">
        <v>140</v>
      </c>
      <c r="D48" s="89" t="s">
        <v>138</v>
      </c>
    </row>
    <row r="49" spans="2:8" x14ac:dyDescent="0.25">
      <c r="B49" s="90" t="s">
        <v>128</v>
      </c>
      <c r="C49" s="16">
        <v>13</v>
      </c>
      <c r="D49" s="110">
        <v>1.2948207171314742E-2</v>
      </c>
      <c r="H49" s="100"/>
    </row>
    <row r="50" spans="2:8" x14ac:dyDescent="0.25">
      <c r="B50" s="90" t="s">
        <v>129</v>
      </c>
      <c r="C50" s="16">
        <v>21</v>
      </c>
      <c r="D50" s="110">
        <v>2.091633466135458E-2</v>
      </c>
      <c r="H50" s="100"/>
    </row>
    <row r="51" spans="2:8" x14ac:dyDescent="0.25">
      <c r="B51" s="90" t="s">
        <v>127</v>
      </c>
      <c r="C51" s="16">
        <v>3</v>
      </c>
      <c r="D51" s="110">
        <v>2.9880478087649402E-3</v>
      </c>
      <c r="H51" s="100"/>
    </row>
    <row r="52" spans="2:8" x14ac:dyDescent="0.25">
      <c r="B52" s="90" t="s">
        <v>126</v>
      </c>
      <c r="C52" s="16">
        <v>68</v>
      </c>
      <c r="D52" s="110">
        <v>6.7729083665338641E-2</v>
      </c>
      <c r="H52" s="100"/>
    </row>
    <row r="53" spans="2:8" x14ac:dyDescent="0.25">
      <c r="B53" s="90" t="s">
        <v>125</v>
      </c>
      <c r="C53" s="16">
        <v>72</v>
      </c>
      <c r="D53" s="110">
        <v>7.1713147410358571E-2</v>
      </c>
      <c r="H53" s="100"/>
    </row>
    <row r="54" spans="2:8" x14ac:dyDescent="0.25">
      <c r="B54" s="92" t="s">
        <v>124</v>
      </c>
      <c r="C54" s="93">
        <v>827</v>
      </c>
      <c r="D54" s="111">
        <v>0.82370517928286857</v>
      </c>
    </row>
    <row r="55" spans="2:8" x14ac:dyDescent="0.25">
      <c r="B55" s="87" t="s">
        <v>140</v>
      </c>
      <c r="C55" s="17">
        <v>1004</v>
      </c>
      <c r="D55" s="11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6E17-5A31-4051-A0E3-22C2AB91C598}">
  <dimension ref="B2:M39"/>
  <sheetViews>
    <sheetView zoomScale="110" zoomScaleNormal="110" workbookViewId="0"/>
  </sheetViews>
  <sheetFormatPr baseColWidth="10" defaultColWidth="12.7109375" defaultRowHeight="12" x14ac:dyDescent="0.2"/>
  <cols>
    <col min="1" max="1" width="3.7109375" style="7" customWidth="1"/>
    <col min="2" max="2" width="62" style="7" bestFit="1" customWidth="1"/>
    <col min="3" max="3" width="5.85546875" style="7" bestFit="1" customWidth="1"/>
    <col min="4" max="4" width="6.5703125" style="7" bestFit="1" customWidth="1"/>
    <col min="5" max="5" width="3.7109375" style="7" customWidth="1"/>
    <col min="6" max="6" width="62" style="7" bestFit="1" customWidth="1"/>
    <col min="7" max="7" width="12.85546875" style="7" bestFit="1" customWidth="1"/>
    <col min="8" max="8" width="9.42578125" style="7" bestFit="1" customWidth="1"/>
    <col min="9" max="9" width="5.42578125" style="7" bestFit="1" customWidth="1"/>
    <col min="10" max="10" width="3.7109375" style="7" customWidth="1"/>
    <col min="11" max="11" width="62" style="7" bestFit="1" customWidth="1"/>
    <col min="12" max="12" width="12.85546875" style="7" bestFit="1" customWidth="1"/>
    <col min="13" max="13" width="9.42578125" style="7" bestFit="1" customWidth="1"/>
    <col min="14" max="16384" width="12.7109375" style="7"/>
  </cols>
  <sheetData>
    <row r="2" spans="2:13" ht="15" x14ac:dyDescent="0.25">
      <c r="B2" s="134" t="s">
        <v>361</v>
      </c>
    </row>
    <row r="4" spans="2:13" s="135" customFormat="1" ht="15" x14ac:dyDescent="0.25">
      <c r="B4" s="134" t="s">
        <v>132</v>
      </c>
      <c r="C4" s="136" t="s">
        <v>133</v>
      </c>
      <c r="G4" s="134"/>
      <c r="H4" s="134"/>
    </row>
    <row r="5" spans="2:13" s="134" customFormat="1" ht="15" x14ac:dyDescent="0.25">
      <c r="B5" s="134" t="s">
        <v>0</v>
      </c>
      <c r="C5" s="136">
        <v>6970</v>
      </c>
      <c r="G5" s="137"/>
      <c r="H5" s="137"/>
    </row>
    <row r="6" spans="2:13" ht="12.75" thickBot="1" x14ac:dyDescent="0.25">
      <c r="C6" s="138"/>
    </row>
    <row r="7" spans="2:13" s="116" customFormat="1" ht="27" x14ac:dyDescent="0.25">
      <c r="B7" s="214" t="s">
        <v>75</v>
      </c>
      <c r="C7" s="245" t="s">
        <v>133</v>
      </c>
      <c r="D7" s="216"/>
      <c r="E7" s="216"/>
      <c r="F7" s="214" t="s">
        <v>75</v>
      </c>
      <c r="G7" s="217" t="s">
        <v>341</v>
      </c>
      <c r="H7" s="215" t="s">
        <v>64</v>
      </c>
    </row>
    <row r="8" spans="2:13" s="116" customFormat="1" ht="13.5" x14ac:dyDescent="0.25">
      <c r="B8" s="139" t="s">
        <v>134</v>
      </c>
      <c r="C8" s="140">
        <v>5377</v>
      </c>
      <c r="F8" s="139"/>
      <c r="H8" s="140"/>
    </row>
    <row r="9" spans="2:13" s="116" customFormat="1" ht="13.5" x14ac:dyDescent="0.25">
      <c r="B9" s="139" t="s">
        <v>15</v>
      </c>
      <c r="C9" s="140">
        <v>476</v>
      </c>
      <c r="F9" s="139"/>
      <c r="G9" s="124"/>
      <c r="H9" s="141"/>
    </row>
    <row r="10" spans="2:13" s="116" customFormat="1" ht="13.5" x14ac:dyDescent="0.25">
      <c r="B10" s="142" t="s">
        <v>135</v>
      </c>
      <c r="C10" s="143">
        <f>C5-C8-C9</f>
        <v>1117</v>
      </c>
      <c r="D10" s="144">
        <f>C10/C5</f>
        <v>0.16025824964131993</v>
      </c>
      <c r="F10" s="142"/>
      <c r="G10" s="145"/>
      <c r="H10" s="146"/>
    </row>
    <row r="11" spans="2:13" s="116" customFormat="1" ht="14.25" thickBot="1" x14ac:dyDescent="0.3">
      <c r="B11" s="139" t="s">
        <v>136</v>
      </c>
      <c r="C11" s="140">
        <v>113</v>
      </c>
      <c r="D11" s="147"/>
      <c r="F11" s="139"/>
      <c r="G11" s="148"/>
      <c r="H11" s="149"/>
    </row>
    <row r="12" spans="2:13" s="116" customFormat="1" ht="14.25" thickBot="1" x14ac:dyDescent="0.3">
      <c r="B12" s="150" t="s">
        <v>137</v>
      </c>
      <c r="C12" s="151">
        <f>C10-C11</f>
        <v>1004</v>
      </c>
      <c r="D12" s="152">
        <f>C12/C5</f>
        <v>0.14404591104734576</v>
      </c>
      <c r="F12" s="150" t="s">
        <v>137</v>
      </c>
      <c r="G12" s="153">
        <f>G34</f>
        <v>514</v>
      </c>
      <c r="H12" s="154">
        <f>H34</f>
        <v>490</v>
      </c>
    </row>
    <row r="13" spans="2:13" s="116" customFormat="1" ht="13.5" x14ac:dyDescent="0.25">
      <c r="G13" s="155"/>
      <c r="H13" s="155"/>
    </row>
    <row r="14" spans="2:13" s="221" customFormat="1" ht="27" x14ac:dyDescent="0.25">
      <c r="B14" s="218" t="s">
        <v>139</v>
      </c>
      <c r="C14" s="219" t="s">
        <v>140</v>
      </c>
      <c r="D14" s="220" t="s">
        <v>138</v>
      </c>
      <c r="F14" s="218" t="s">
        <v>139</v>
      </c>
      <c r="G14" s="222" t="s">
        <v>341</v>
      </c>
      <c r="H14" s="222" t="s">
        <v>64</v>
      </c>
      <c r="I14" s="223" t="s">
        <v>140</v>
      </c>
      <c r="K14" s="218" t="s">
        <v>139</v>
      </c>
      <c r="L14" s="222" t="s">
        <v>341</v>
      </c>
      <c r="M14" s="223" t="s">
        <v>64</v>
      </c>
    </row>
    <row r="15" spans="2:13" s="221" customFormat="1" ht="13.5" x14ac:dyDescent="0.25">
      <c r="B15" s="224" t="s">
        <v>141</v>
      </c>
      <c r="C15" s="221">
        <v>811</v>
      </c>
      <c r="D15" s="225">
        <f>C15/$C$12</f>
        <v>0.80776892430278879</v>
      </c>
      <c r="F15" s="224" t="s">
        <v>141</v>
      </c>
      <c r="G15" s="221">
        <v>419</v>
      </c>
      <c r="H15" s="221">
        <v>392</v>
      </c>
      <c r="I15" s="226">
        <v>811</v>
      </c>
      <c r="K15" s="224" t="s">
        <v>141</v>
      </c>
      <c r="L15" s="227">
        <f>G15/G$12</f>
        <v>0.81517509727626458</v>
      </c>
      <c r="M15" s="225">
        <f t="shared" ref="M15:M17" si="0">H15/H$12</f>
        <v>0.8</v>
      </c>
    </row>
    <row r="16" spans="2:13" s="221" customFormat="1" ht="13.5" x14ac:dyDescent="0.25">
      <c r="B16" s="228" t="s">
        <v>142</v>
      </c>
      <c r="C16" s="229">
        <v>266</v>
      </c>
      <c r="D16" s="230">
        <f t="shared" ref="D16:D27" si="1">C16/$C$12</f>
        <v>0.26494023904382469</v>
      </c>
      <c r="F16" s="228" t="s">
        <v>142</v>
      </c>
      <c r="G16" s="229">
        <v>140</v>
      </c>
      <c r="H16" s="229">
        <v>126</v>
      </c>
      <c r="I16" s="231">
        <v>266</v>
      </c>
      <c r="K16" s="228" t="s">
        <v>142</v>
      </c>
      <c r="L16" s="232">
        <f t="shared" ref="L16:L17" si="2">G16/G$12</f>
        <v>0.2723735408560311</v>
      </c>
      <c r="M16" s="230">
        <f t="shared" si="0"/>
        <v>0.25714285714285712</v>
      </c>
    </row>
    <row r="17" spans="2:13" s="221" customFormat="1" ht="13.5" x14ac:dyDescent="0.25">
      <c r="B17" s="221" t="s">
        <v>143</v>
      </c>
      <c r="C17" s="221">
        <v>16</v>
      </c>
      <c r="D17" s="233">
        <f t="shared" si="1"/>
        <v>1.5936254980079681E-2</v>
      </c>
      <c r="F17" s="221" t="s">
        <v>143</v>
      </c>
      <c r="G17" s="221">
        <v>12</v>
      </c>
      <c r="H17" s="221">
        <v>4</v>
      </c>
      <c r="I17" s="221">
        <v>16</v>
      </c>
      <c r="K17" s="221" t="s">
        <v>143</v>
      </c>
      <c r="L17" s="234">
        <f t="shared" si="2"/>
        <v>2.3346303501945526E-2</v>
      </c>
      <c r="M17" s="233">
        <f t="shared" si="0"/>
        <v>8.1632653061224497E-3</v>
      </c>
    </row>
    <row r="18" spans="2:13" s="221" customFormat="1" ht="13.5" x14ac:dyDescent="0.25">
      <c r="B18" s="235"/>
    </row>
    <row r="19" spans="2:13" s="221" customFormat="1" ht="13.5" x14ac:dyDescent="0.25">
      <c r="B19" s="236" t="s">
        <v>380</v>
      </c>
      <c r="C19" s="237" t="s">
        <v>140</v>
      </c>
      <c r="D19" s="237" t="s">
        <v>138</v>
      </c>
    </row>
    <row r="20" spans="2:13" s="221" customFormat="1" ht="13.5" x14ac:dyDescent="0.25">
      <c r="B20" s="221" t="s">
        <v>144</v>
      </c>
      <c r="C20" s="221">
        <v>731</v>
      </c>
      <c r="D20" s="233">
        <f t="shared" si="1"/>
        <v>0.72808764940239046</v>
      </c>
    </row>
    <row r="21" spans="2:13" s="221" customFormat="1" ht="13.5" x14ac:dyDescent="0.25">
      <c r="B21" s="221" t="s">
        <v>145</v>
      </c>
      <c r="C21" s="221">
        <v>184</v>
      </c>
      <c r="D21" s="233">
        <f t="shared" si="1"/>
        <v>0.18326693227091634</v>
      </c>
    </row>
    <row r="22" spans="2:13" s="221" customFormat="1" ht="13.5" x14ac:dyDescent="0.25">
      <c r="B22" s="221" t="s">
        <v>146</v>
      </c>
      <c r="C22" s="221">
        <v>6</v>
      </c>
      <c r="D22" s="233">
        <f t="shared" si="1"/>
        <v>5.9760956175298804E-3</v>
      </c>
    </row>
    <row r="23" spans="2:13" s="221" customFormat="1" ht="13.5" x14ac:dyDescent="0.25">
      <c r="B23" s="221" t="s">
        <v>147</v>
      </c>
      <c r="C23" s="221">
        <v>73</v>
      </c>
      <c r="D23" s="233">
        <f t="shared" si="1"/>
        <v>7.2709163346613551E-2</v>
      </c>
    </row>
    <row r="24" spans="2:13" s="221" customFormat="1" ht="13.5" x14ac:dyDescent="0.25">
      <c r="B24" s="221" t="s">
        <v>148</v>
      </c>
      <c r="C24" s="221">
        <v>1</v>
      </c>
      <c r="D24" s="233">
        <f t="shared" si="1"/>
        <v>9.9601593625498006E-4</v>
      </c>
    </row>
    <row r="25" spans="2:13" s="221" customFormat="1" ht="13.5" x14ac:dyDescent="0.25">
      <c r="B25" s="221" t="s">
        <v>149</v>
      </c>
      <c r="C25" s="221">
        <v>3</v>
      </c>
      <c r="D25" s="233">
        <f t="shared" si="1"/>
        <v>2.9880478087649402E-3</v>
      </c>
    </row>
    <row r="26" spans="2:13" s="221" customFormat="1" ht="13.5" x14ac:dyDescent="0.25">
      <c r="B26" s="229" t="s">
        <v>150</v>
      </c>
      <c r="C26" s="229">
        <v>6</v>
      </c>
      <c r="D26" s="238">
        <f t="shared" si="1"/>
        <v>5.9760956175298804E-3</v>
      </c>
    </row>
    <row r="27" spans="2:13" s="221" customFormat="1" ht="13.5" x14ac:dyDescent="0.25">
      <c r="B27" s="239" t="s">
        <v>0</v>
      </c>
      <c r="C27" s="240">
        <v>1004</v>
      </c>
      <c r="D27" s="241">
        <f t="shared" si="1"/>
        <v>1</v>
      </c>
    </row>
    <row r="28" spans="2:13" s="221" customFormat="1" ht="13.5" x14ac:dyDescent="0.25"/>
    <row r="29" spans="2:13" s="221" customFormat="1" ht="27" x14ac:dyDescent="0.25">
      <c r="B29" s="218" t="s">
        <v>381</v>
      </c>
      <c r="C29" s="219" t="s">
        <v>140</v>
      </c>
      <c r="D29" s="220" t="s">
        <v>138</v>
      </c>
      <c r="F29" s="218" t="s">
        <v>360</v>
      </c>
      <c r="G29" s="222" t="s">
        <v>341</v>
      </c>
      <c r="H29" s="222" t="s">
        <v>64</v>
      </c>
      <c r="I29" s="223" t="s">
        <v>140</v>
      </c>
      <c r="K29" s="218" t="s">
        <v>360</v>
      </c>
      <c r="L29" s="222" t="s">
        <v>341</v>
      </c>
      <c r="M29" s="223" t="s">
        <v>64</v>
      </c>
    </row>
    <row r="30" spans="2:13" s="221" customFormat="1" ht="13.5" x14ac:dyDescent="0.25">
      <c r="B30" s="224" t="s">
        <v>144</v>
      </c>
      <c r="C30" s="221">
        <v>731</v>
      </c>
      <c r="D30" s="225">
        <f t="shared" ref="D30:D34" si="3">C30/$C$12</f>
        <v>0.72808764940239046</v>
      </c>
      <c r="F30" s="224" t="s">
        <v>144</v>
      </c>
      <c r="G30" s="221">
        <v>370</v>
      </c>
      <c r="H30" s="221">
        <v>361</v>
      </c>
      <c r="I30" s="226">
        <v>731</v>
      </c>
      <c r="K30" s="224" t="s">
        <v>144</v>
      </c>
      <c r="L30" s="242">
        <v>0.71984435797665369</v>
      </c>
      <c r="M30" s="243">
        <v>0.73673469387755097</v>
      </c>
    </row>
    <row r="31" spans="2:13" s="221" customFormat="1" ht="13.5" x14ac:dyDescent="0.25">
      <c r="B31" s="228" t="s">
        <v>145</v>
      </c>
      <c r="C31" s="229">
        <v>184</v>
      </c>
      <c r="D31" s="230">
        <f t="shared" si="3"/>
        <v>0.18326693227091634</v>
      </c>
      <c r="F31" s="228" t="s">
        <v>145</v>
      </c>
      <c r="G31" s="229">
        <v>90</v>
      </c>
      <c r="H31" s="229">
        <v>94</v>
      </c>
      <c r="I31" s="231">
        <v>184</v>
      </c>
      <c r="K31" s="228" t="s">
        <v>145</v>
      </c>
      <c r="L31" s="232">
        <v>0.17509727626459143</v>
      </c>
      <c r="M31" s="244">
        <v>0.19183673469387755</v>
      </c>
    </row>
    <row r="32" spans="2:13" s="221" customFormat="1" ht="13.5" x14ac:dyDescent="0.25">
      <c r="B32" s="221" t="s">
        <v>147</v>
      </c>
      <c r="C32" s="221">
        <v>74</v>
      </c>
      <c r="D32" s="233">
        <f t="shared" si="3"/>
        <v>7.370517928286853E-2</v>
      </c>
      <c r="F32" s="221" t="s">
        <v>147</v>
      </c>
      <c r="G32" s="221">
        <v>42</v>
      </c>
      <c r="H32" s="221">
        <v>31</v>
      </c>
      <c r="I32" s="221">
        <v>73</v>
      </c>
      <c r="K32" s="221" t="s">
        <v>147</v>
      </c>
      <c r="L32" s="234">
        <v>8.171206225680934E-2</v>
      </c>
      <c r="M32" s="234">
        <v>6.3265306122448975E-2</v>
      </c>
    </row>
    <row r="33" spans="2:13" s="221" customFormat="1" ht="13.5" x14ac:dyDescent="0.25">
      <c r="B33" s="229" t="s">
        <v>131</v>
      </c>
      <c r="C33" s="229">
        <v>15</v>
      </c>
      <c r="D33" s="238">
        <f t="shared" si="3"/>
        <v>1.4940239043824702E-2</v>
      </c>
      <c r="F33" s="229" t="s">
        <v>131</v>
      </c>
      <c r="G33" s="229">
        <v>12</v>
      </c>
      <c r="H33" s="229">
        <v>4</v>
      </c>
      <c r="I33" s="229">
        <v>16</v>
      </c>
      <c r="K33" s="229" t="s">
        <v>131</v>
      </c>
      <c r="L33" s="232">
        <v>2.3346303501945526E-2</v>
      </c>
      <c r="M33" s="232">
        <v>8.1632653061224497E-3</v>
      </c>
    </row>
    <row r="34" spans="2:13" s="221" customFormat="1" ht="13.5" x14ac:dyDescent="0.25">
      <c r="B34" s="239" t="s">
        <v>0</v>
      </c>
      <c r="C34" s="240">
        <v>1004</v>
      </c>
      <c r="D34" s="241">
        <f t="shared" si="3"/>
        <v>1</v>
      </c>
      <c r="F34" s="239" t="s">
        <v>0</v>
      </c>
      <c r="G34" s="240">
        <f>SUM(G30:G33)</f>
        <v>514</v>
      </c>
      <c r="H34" s="240">
        <f>SUM(H30:H33)</f>
        <v>490</v>
      </c>
      <c r="I34" s="240">
        <v>1004</v>
      </c>
      <c r="K34" s="239" t="s">
        <v>0</v>
      </c>
      <c r="L34" s="241">
        <f>SUM(L30:L33)</f>
        <v>1</v>
      </c>
      <c r="M34" s="241">
        <f>SUM(M30:M33)</f>
        <v>0.99999999999999989</v>
      </c>
    </row>
    <row r="36" spans="2:13" x14ac:dyDescent="0.2">
      <c r="G36" s="161"/>
      <c r="H36" s="161"/>
      <c r="I36" s="161"/>
    </row>
    <row r="37" spans="2:13" x14ac:dyDescent="0.2">
      <c r="G37" s="161"/>
      <c r="H37" s="161"/>
      <c r="I37" s="161"/>
    </row>
    <row r="38" spans="2:13" x14ac:dyDescent="0.2">
      <c r="G38" s="161"/>
      <c r="H38" s="161"/>
      <c r="I38" s="161"/>
    </row>
    <row r="39" spans="2:13" x14ac:dyDescent="0.2">
      <c r="G39" s="161"/>
      <c r="H39" s="161"/>
      <c r="I39" s="16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4FDE-2A3B-4C7D-ACCD-55E5F02B1E23}">
  <dimension ref="B2:X69"/>
  <sheetViews>
    <sheetView zoomScale="110" zoomScaleNormal="110" workbookViewId="0"/>
  </sheetViews>
  <sheetFormatPr baseColWidth="10" defaultColWidth="3.7109375" defaultRowHeight="13.5" x14ac:dyDescent="0.25"/>
  <cols>
    <col min="1" max="1" width="3.7109375" style="16"/>
    <col min="2" max="2" width="54.42578125" style="16" bestFit="1" customWidth="1"/>
    <col min="3" max="3" width="12.85546875" style="16" bestFit="1" customWidth="1"/>
    <col min="4" max="4" width="9.42578125" style="16" bestFit="1" customWidth="1"/>
    <col min="5" max="5" width="5.140625" style="16" bestFit="1" customWidth="1"/>
    <col min="6" max="6" width="3.7109375" style="16"/>
    <col min="7" max="7" width="32.28515625" style="116" bestFit="1" customWidth="1"/>
    <col min="8" max="8" width="12.85546875" style="116" bestFit="1" customWidth="1"/>
    <col min="9" max="9" width="9.42578125" style="16" bestFit="1" customWidth="1"/>
    <col min="10" max="10" width="7.28515625" style="16" bestFit="1" customWidth="1"/>
    <col min="11" max="16384" width="3.7109375" style="16"/>
  </cols>
  <sheetData>
    <row r="2" spans="2:24" x14ac:dyDescent="0.25">
      <c r="B2" s="17" t="s">
        <v>359</v>
      </c>
    </row>
    <row r="4" spans="2:24" x14ac:dyDescent="0.25">
      <c r="B4" s="117" t="s">
        <v>73</v>
      </c>
      <c r="C4" s="117" t="s">
        <v>67</v>
      </c>
      <c r="D4" s="117" t="s">
        <v>66</v>
      </c>
      <c r="E4" s="117" t="s">
        <v>140</v>
      </c>
      <c r="F4" s="114"/>
      <c r="G4" s="117" t="s">
        <v>73</v>
      </c>
      <c r="H4" s="117" t="s">
        <v>67</v>
      </c>
      <c r="I4" s="117" t="s">
        <v>66</v>
      </c>
      <c r="J4" s="117" t="s">
        <v>140</v>
      </c>
      <c r="T4" s="113"/>
    </row>
    <row r="5" spans="2:24" x14ac:dyDescent="0.25">
      <c r="B5" s="18" t="s">
        <v>157</v>
      </c>
      <c r="C5" s="18">
        <v>228</v>
      </c>
      <c r="D5" s="18">
        <v>17</v>
      </c>
      <c r="E5" s="18">
        <v>262</v>
      </c>
      <c r="F5" s="113"/>
      <c r="G5" s="18" t="s">
        <v>338</v>
      </c>
      <c r="H5" s="118">
        <v>0.60328317373461016</v>
      </c>
      <c r="I5" s="118">
        <v>0.18478260869565216</v>
      </c>
      <c r="J5" s="118">
        <v>0.50099601593625498</v>
      </c>
      <c r="T5" s="113"/>
    </row>
    <row r="6" spans="2:24" x14ac:dyDescent="0.25">
      <c r="B6" s="18" t="s">
        <v>158</v>
      </c>
      <c r="C6" s="18">
        <v>213</v>
      </c>
      <c r="D6" s="18">
        <v>17</v>
      </c>
      <c r="E6" s="18">
        <v>241</v>
      </c>
      <c r="F6" s="113"/>
      <c r="G6" s="18"/>
      <c r="H6" s="118"/>
      <c r="I6" s="118"/>
      <c r="J6" s="118"/>
      <c r="T6" s="113"/>
    </row>
    <row r="7" spans="2:24" x14ac:dyDescent="0.25">
      <c r="B7" s="18" t="s">
        <v>159</v>
      </c>
      <c r="C7" s="18">
        <v>227</v>
      </c>
      <c r="D7" s="18">
        <v>124</v>
      </c>
      <c r="E7" s="18">
        <v>401</v>
      </c>
      <c r="F7" s="113"/>
      <c r="G7" s="18" t="s">
        <v>339</v>
      </c>
      <c r="H7" s="118">
        <v>0.36114911080711354</v>
      </c>
      <c r="I7" s="118">
        <v>0.78260869565217395</v>
      </c>
      <c r="J7" s="118">
        <v>0.46115537848605576</v>
      </c>
      <c r="T7" s="113"/>
    </row>
    <row r="8" spans="2:24" x14ac:dyDescent="0.25">
      <c r="B8" s="18" t="s">
        <v>160</v>
      </c>
      <c r="C8" s="18">
        <v>37</v>
      </c>
      <c r="D8" s="18">
        <v>20</v>
      </c>
      <c r="E8" s="18">
        <v>62</v>
      </c>
      <c r="F8" s="113"/>
      <c r="G8" s="18"/>
      <c r="H8" s="118"/>
      <c r="I8" s="118"/>
      <c r="J8" s="118"/>
      <c r="T8" s="113"/>
    </row>
    <row r="9" spans="2:24" x14ac:dyDescent="0.25">
      <c r="B9" s="119" t="s">
        <v>65</v>
      </c>
      <c r="C9" s="119">
        <v>26</v>
      </c>
      <c r="D9" s="119">
        <v>6</v>
      </c>
      <c r="E9" s="119">
        <v>38</v>
      </c>
      <c r="F9" s="113"/>
      <c r="G9" s="119" t="s">
        <v>340</v>
      </c>
      <c r="H9" s="120">
        <v>3.5567715458276333E-2</v>
      </c>
      <c r="I9" s="120">
        <v>3.2608695652173912E-2</v>
      </c>
      <c r="J9" s="120">
        <v>3.7848605577689244E-2</v>
      </c>
      <c r="T9" s="113"/>
    </row>
    <row r="10" spans="2:24" x14ac:dyDescent="0.25">
      <c r="B10" s="121" t="s">
        <v>140</v>
      </c>
      <c r="C10" s="121">
        <v>731</v>
      </c>
      <c r="D10" s="121">
        <v>184</v>
      </c>
      <c r="E10" s="121">
        <v>1004</v>
      </c>
      <c r="F10" s="114"/>
      <c r="G10" s="121" t="s">
        <v>140</v>
      </c>
      <c r="H10" s="122">
        <v>1</v>
      </c>
      <c r="I10" s="122">
        <v>1</v>
      </c>
      <c r="J10" s="122">
        <v>1</v>
      </c>
      <c r="T10" s="113"/>
    </row>
    <row r="11" spans="2:24" x14ac:dyDescent="0.25">
      <c r="C11" s="116"/>
      <c r="D11" s="116"/>
      <c r="G11" s="16"/>
      <c r="H11" s="16"/>
    </row>
    <row r="12" spans="2:24" ht="27" x14ac:dyDescent="0.25">
      <c r="B12" s="117" t="s">
        <v>161</v>
      </c>
      <c r="C12" s="123" t="s">
        <v>341</v>
      </c>
      <c r="D12" s="123" t="s">
        <v>64</v>
      </c>
      <c r="E12" s="123" t="s">
        <v>140</v>
      </c>
      <c r="F12" s="121"/>
      <c r="G12" s="117" t="s">
        <v>161</v>
      </c>
      <c r="H12" s="123" t="s">
        <v>341</v>
      </c>
      <c r="I12" s="123" t="s">
        <v>64</v>
      </c>
      <c r="J12" s="123" t="s">
        <v>140</v>
      </c>
      <c r="K12" s="113"/>
      <c r="U12" s="113"/>
      <c r="V12" s="124"/>
      <c r="W12" s="124"/>
      <c r="X12" s="113"/>
    </row>
    <row r="13" spans="2:24" x14ac:dyDescent="0.25">
      <c r="B13" s="18" t="s">
        <v>157</v>
      </c>
      <c r="C13" s="125">
        <v>122</v>
      </c>
      <c r="D13" s="125">
        <v>106</v>
      </c>
      <c r="E13" s="18">
        <v>228</v>
      </c>
      <c r="F13" s="18"/>
      <c r="G13" s="18" t="s">
        <v>338</v>
      </c>
      <c r="H13" s="118">
        <v>0.61081081081081079</v>
      </c>
      <c r="I13" s="118">
        <v>0.59556786703601106</v>
      </c>
      <c r="J13" s="118">
        <v>0.60328317373461016</v>
      </c>
      <c r="K13" s="113"/>
      <c r="U13" s="113"/>
      <c r="V13" s="113"/>
      <c r="W13" s="113"/>
      <c r="X13" s="113"/>
    </row>
    <row r="14" spans="2:24" x14ac:dyDescent="0.25">
      <c r="B14" s="18" t="s">
        <v>158</v>
      </c>
      <c r="C14" s="125">
        <v>104</v>
      </c>
      <c r="D14" s="125">
        <v>109</v>
      </c>
      <c r="E14" s="18">
        <v>213</v>
      </c>
      <c r="F14" s="18"/>
      <c r="G14" s="18"/>
      <c r="H14" s="118"/>
      <c r="I14" s="118"/>
      <c r="J14" s="118"/>
      <c r="K14" s="113"/>
      <c r="U14" s="113"/>
      <c r="V14" s="113"/>
      <c r="W14" s="113"/>
      <c r="X14" s="113"/>
    </row>
    <row r="15" spans="2:24" x14ac:dyDescent="0.25">
      <c r="B15" s="18" t="s">
        <v>159</v>
      </c>
      <c r="C15" s="125">
        <v>120</v>
      </c>
      <c r="D15" s="125">
        <v>107</v>
      </c>
      <c r="E15" s="18">
        <v>227</v>
      </c>
      <c r="F15" s="18"/>
      <c r="G15" s="18" t="s">
        <v>339</v>
      </c>
      <c r="H15" s="118">
        <v>0.36756756756756759</v>
      </c>
      <c r="I15" s="118">
        <v>0.35457063711911357</v>
      </c>
      <c r="J15" s="118">
        <v>0.36114911080711354</v>
      </c>
      <c r="K15" s="113"/>
      <c r="U15" s="113"/>
      <c r="V15" s="113"/>
      <c r="W15" s="113"/>
      <c r="X15" s="113"/>
    </row>
    <row r="16" spans="2:24" x14ac:dyDescent="0.25">
      <c r="B16" s="18" t="s">
        <v>160</v>
      </c>
      <c r="C16" s="125">
        <v>16</v>
      </c>
      <c r="D16" s="125">
        <v>21</v>
      </c>
      <c r="E16" s="18">
        <v>37</v>
      </c>
      <c r="F16" s="18"/>
      <c r="G16" s="18"/>
      <c r="H16" s="118"/>
      <c r="I16" s="118"/>
      <c r="J16" s="118"/>
      <c r="K16" s="113"/>
      <c r="U16" s="113"/>
      <c r="V16" s="113"/>
      <c r="W16" s="113"/>
      <c r="X16" s="113"/>
    </row>
    <row r="17" spans="2:24" x14ac:dyDescent="0.25">
      <c r="B17" s="119" t="s">
        <v>65</v>
      </c>
      <c r="C17" s="126">
        <v>8</v>
      </c>
      <c r="D17" s="126">
        <v>18</v>
      </c>
      <c r="E17" s="119">
        <v>26</v>
      </c>
      <c r="F17" s="18"/>
      <c r="G17" s="119" t="s">
        <v>340</v>
      </c>
      <c r="H17" s="120">
        <v>2.1621621621621623E-2</v>
      </c>
      <c r="I17" s="120">
        <v>4.9861495844875349E-2</v>
      </c>
      <c r="J17" s="120">
        <v>3.5567715458276333E-2</v>
      </c>
      <c r="K17" s="113"/>
      <c r="U17" s="113"/>
      <c r="V17" s="113"/>
      <c r="W17" s="113"/>
      <c r="X17" s="113"/>
    </row>
    <row r="18" spans="2:24" x14ac:dyDescent="0.25">
      <c r="B18" s="121" t="s">
        <v>140</v>
      </c>
      <c r="C18" s="127">
        <v>370</v>
      </c>
      <c r="D18" s="127">
        <v>361</v>
      </c>
      <c r="E18" s="121">
        <v>731</v>
      </c>
      <c r="F18" s="121"/>
      <c r="G18" s="121" t="s">
        <v>140</v>
      </c>
      <c r="H18" s="122">
        <v>1</v>
      </c>
      <c r="I18" s="122">
        <v>1</v>
      </c>
      <c r="J18" s="122">
        <v>1</v>
      </c>
      <c r="K18" s="113"/>
      <c r="U18" s="113"/>
      <c r="V18" s="113"/>
      <c r="W18" s="113"/>
      <c r="X18" s="113"/>
    </row>
    <row r="19" spans="2:24" x14ac:dyDescent="0.25">
      <c r="C19" s="116"/>
      <c r="D19" s="116"/>
      <c r="G19" s="16"/>
      <c r="H19" s="16"/>
    </row>
    <row r="20" spans="2:24" ht="27" x14ac:dyDescent="0.25">
      <c r="B20" s="117" t="s">
        <v>162</v>
      </c>
      <c r="C20" s="123" t="s">
        <v>341</v>
      </c>
      <c r="D20" s="123" t="s">
        <v>64</v>
      </c>
      <c r="E20" s="123" t="s">
        <v>140</v>
      </c>
      <c r="F20" s="114"/>
      <c r="G20" s="128" t="s">
        <v>162</v>
      </c>
      <c r="H20" s="123" t="s">
        <v>341</v>
      </c>
      <c r="I20" s="123" t="s">
        <v>64</v>
      </c>
      <c r="J20" s="123" t="s">
        <v>140</v>
      </c>
      <c r="K20" s="113"/>
      <c r="U20" s="113"/>
      <c r="V20" s="124"/>
      <c r="W20" s="124"/>
      <c r="X20" s="113"/>
    </row>
    <row r="21" spans="2:24" x14ac:dyDescent="0.25">
      <c r="B21" s="18" t="s">
        <v>157</v>
      </c>
      <c r="C21" s="18">
        <v>9</v>
      </c>
      <c r="D21" s="18">
        <v>8</v>
      </c>
      <c r="E21" s="18">
        <v>17</v>
      </c>
      <c r="F21" s="113"/>
      <c r="G21" s="129" t="s">
        <v>338</v>
      </c>
      <c r="H21" s="118">
        <v>0.2</v>
      </c>
      <c r="I21" s="118">
        <v>0.1702127659574468</v>
      </c>
      <c r="J21" s="118">
        <v>0.18478260869565216</v>
      </c>
      <c r="K21" s="113"/>
      <c r="U21" s="113"/>
      <c r="V21" s="113"/>
      <c r="W21" s="113"/>
      <c r="X21" s="113"/>
    </row>
    <row r="22" spans="2:24" x14ac:dyDescent="0.25">
      <c r="B22" s="18" t="s">
        <v>158</v>
      </c>
      <c r="C22" s="18">
        <v>9</v>
      </c>
      <c r="D22" s="18">
        <v>8</v>
      </c>
      <c r="E22" s="18">
        <v>17</v>
      </c>
      <c r="F22" s="113"/>
      <c r="G22" s="129"/>
      <c r="H22" s="118"/>
      <c r="I22" s="118"/>
      <c r="J22" s="118"/>
      <c r="K22" s="113"/>
      <c r="U22" s="113"/>
      <c r="V22" s="113"/>
      <c r="W22" s="113"/>
      <c r="X22" s="113"/>
    </row>
    <row r="23" spans="2:24" x14ac:dyDescent="0.25">
      <c r="B23" s="18" t="s">
        <v>159</v>
      </c>
      <c r="C23" s="18">
        <v>60</v>
      </c>
      <c r="D23" s="18">
        <v>64</v>
      </c>
      <c r="E23" s="18">
        <v>124</v>
      </c>
      <c r="F23" s="113"/>
      <c r="G23" s="129" t="s">
        <v>339</v>
      </c>
      <c r="H23" s="118">
        <v>0.76666666666666672</v>
      </c>
      <c r="I23" s="118">
        <v>0.7978723404255319</v>
      </c>
      <c r="J23" s="118">
        <v>0.78260869565217395</v>
      </c>
      <c r="K23" s="113"/>
      <c r="U23" s="113"/>
      <c r="V23" s="113"/>
      <c r="W23" s="113"/>
      <c r="X23" s="113"/>
    </row>
    <row r="24" spans="2:24" x14ac:dyDescent="0.25">
      <c r="B24" s="18" t="s">
        <v>160</v>
      </c>
      <c r="C24" s="18">
        <v>9</v>
      </c>
      <c r="D24" s="18">
        <v>11</v>
      </c>
      <c r="E24" s="18">
        <v>20</v>
      </c>
      <c r="F24" s="113"/>
      <c r="G24" s="129"/>
      <c r="H24" s="118"/>
      <c r="I24" s="118"/>
      <c r="J24" s="118"/>
      <c r="K24" s="113"/>
      <c r="U24" s="113"/>
      <c r="V24" s="113"/>
      <c r="W24" s="113"/>
      <c r="X24" s="113"/>
    </row>
    <row r="25" spans="2:24" x14ac:dyDescent="0.25">
      <c r="B25" s="119" t="s">
        <v>65</v>
      </c>
      <c r="C25" s="119">
        <v>3</v>
      </c>
      <c r="D25" s="119">
        <v>3</v>
      </c>
      <c r="E25" s="119">
        <v>6</v>
      </c>
      <c r="F25" s="113"/>
      <c r="G25" s="130" t="s">
        <v>340</v>
      </c>
      <c r="H25" s="120">
        <v>3.3333333333333333E-2</v>
      </c>
      <c r="I25" s="120">
        <v>3.1914893617021274E-2</v>
      </c>
      <c r="J25" s="120">
        <v>3.2608695652173912E-2</v>
      </c>
      <c r="K25" s="113"/>
      <c r="U25" s="113"/>
      <c r="V25" s="113"/>
      <c r="W25" s="113"/>
      <c r="X25" s="113"/>
    </row>
    <row r="26" spans="2:24" x14ac:dyDescent="0.25">
      <c r="B26" s="121" t="s">
        <v>140</v>
      </c>
      <c r="C26" s="121">
        <v>90</v>
      </c>
      <c r="D26" s="121">
        <v>94</v>
      </c>
      <c r="E26" s="121">
        <v>184</v>
      </c>
      <c r="F26" s="114"/>
      <c r="G26" s="121" t="s">
        <v>140</v>
      </c>
      <c r="H26" s="122">
        <v>1</v>
      </c>
      <c r="I26" s="122">
        <v>1</v>
      </c>
      <c r="J26" s="122">
        <v>1</v>
      </c>
      <c r="K26" s="113"/>
      <c r="U26" s="113"/>
      <c r="V26" s="113"/>
      <c r="W26" s="113"/>
      <c r="X26" s="113"/>
    </row>
    <row r="28" spans="2:24" x14ac:dyDescent="0.25">
      <c r="B28" s="21" t="s">
        <v>74</v>
      </c>
      <c r="C28" s="21" t="s">
        <v>67</v>
      </c>
      <c r="D28" s="21" t="s">
        <v>66</v>
      </c>
      <c r="E28" s="21" t="s">
        <v>140</v>
      </c>
      <c r="F28" s="17"/>
      <c r="G28" s="21" t="s">
        <v>74</v>
      </c>
      <c r="H28" s="21" t="s">
        <v>67</v>
      </c>
      <c r="I28" s="21" t="s">
        <v>66</v>
      </c>
      <c r="J28" s="21" t="s">
        <v>140</v>
      </c>
    </row>
    <row r="29" spans="2:24" x14ac:dyDescent="0.25">
      <c r="B29" s="16" t="s">
        <v>52</v>
      </c>
      <c r="C29" s="16">
        <v>319</v>
      </c>
      <c r="D29" s="16">
        <v>151</v>
      </c>
      <c r="E29" s="16">
        <v>472</v>
      </c>
      <c r="G29" s="16" t="s">
        <v>130</v>
      </c>
      <c r="H29" s="91">
        <v>0.56361149110807118</v>
      </c>
      <c r="I29" s="91">
        <v>0.17934782608695651</v>
      </c>
      <c r="J29" s="91">
        <v>0.47011952191235062</v>
      </c>
    </row>
    <row r="30" spans="2:24" x14ac:dyDescent="0.25">
      <c r="B30" s="93" t="s">
        <v>130</v>
      </c>
      <c r="C30" s="93">
        <v>412</v>
      </c>
      <c r="D30" s="93">
        <v>33</v>
      </c>
      <c r="E30" s="93">
        <v>532</v>
      </c>
      <c r="G30" s="93" t="s">
        <v>52</v>
      </c>
      <c r="H30" s="94">
        <v>0.43638850889192887</v>
      </c>
      <c r="I30" s="94">
        <v>0.82065217391304346</v>
      </c>
      <c r="J30" s="94">
        <v>0.52988047808764938</v>
      </c>
    </row>
    <row r="31" spans="2:24" x14ac:dyDescent="0.25">
      <c r="B31" s="121" t="s">
        <v>140</v>
      </c>
      <c r="C31" s="17">
        <v>731</v>
      </c>
      <c r="D31" s="17">
        <v>184</v>
      </c>
      <c r="E31" s="17">
        <v>1004</v>
      </c>
      <c r="F31" s="17"/>
      <c r="G31" s="121" t="s">
        <v>140</v>
      </c>
      <c r="H31" s="95">
        <v>1</v>
      </c>
      <c r="I31" s="95">
        <v>1</v>
      </c>
      <c r="J31" s="6">
        <v>1</v>
      </c>
    </row>
    <row r="62" spans="2:6" x14ac:dyDescent="0.25">
      <c r="B62" s="131"/>
      <c r="C62" s="131"/>
      <c r="D62" s="131"/>
      <c r="E62" s="131"/>
      <c r="F62" s="131"/>
    </row>
    <row r="63" spans="2:6" x14ac:dyDescent="0.25">
      <c r="B63" s="131"/>
      <c r="C63" s="131"/>
      <c r="D63" s="131"/>
      <c r="E63" s="131"/>
      <c r="F63" s="131"/>
    </row>
    <row r="64" spans="2:6" x14ac:dyDescent="0.25">
      <c r="B64" s="131"/>
      <c r="C64" s="131"/>
      <c r="D64" s="131"/>
      <c r="E64" s="131"/>
      <c r="F64" s="131"/>
    </row>
    <row r="65" spans="2:6" x14ac:dyDescent="0.25">
      <c r="B65" s="131"/>
      <c r="C65" s="131"/>
      <c r="D65" s="131"/>
      <c r="E65" s="131"/>
      <c r="F65" s="131"/>
    </row>
    <row r="66" spans="2:6" x14ac:dyDescent="0.25">
      <c r="B66" s="131"/>
      <c r="C66" s="131"/>
      <c r="D66" s="131"/>
      <c r="E66" s="131"/>
      <c r="F66" s="131"/>
    </row>
    <row r="67" spans="2:6" x14ac:dyDescent="0.25">
      <c r="B67" s="131"/>
      <c r="C67" s="131"/>
      <c r="D67" s="131"/>
      <c r="E67" s="131"/>
      <c r="F67" s="131"/>
    </row>
    <row r="68" spans="2:6" x14ac:dyDescent="0.25">
      <c r="B68" s="131"/>
      <c r="C68" s="131"/>
      <c r="D68" s="131"/>
      <c r="E68" s="131"/>
      <c r="F68" s="131"/>
    </row>
    <row r="69" spans="2:6" x14ac:dyDescent="0.25">
      <c r="B69" s="131"/>
      <c r="C69" s="131"/>
      <c r="D69" s="131"/>
      <c r="E69" s="131"/>
      <c r="F69" s="1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EFBA-4E76-450C-8817-8E870657524E}">
  <dimension ref="B2:J169"/>
  <sheetViews>
    <sheetView zoomScale="110" zoomScaleNormal="110" workbookViewId="0"/>
  </sheetViews>
  <sheetFormatPr baseColWidth="10" defaultColWidth="11.5703125" defaultRowHeight="13.5" x14ac:dyDescent="0.25"/>
  <cols>
    <col min="1" max="1" width="3.85546875" style="18" customWidth="1"/>
    <col min="2" max="2" width="98" style="18" bestFit="1" customWidth="1"/>
    <col min="3" max="3" width="12.85546875" style="18" bestFit="1" customWidth="1"/>
    <col min="4" max="4" width="9.42578125" style="18" bestFit="1" customWidth="1"/>
    <col min="5" max="5" width="5.140625" style="18" bestFit="1" customWidth="1"/>
    <col min="6" max="6" width="1.7109375" style="18" customWidth="1"/>
    <col min="7" max="7" width="63.42578125" style="18" bestFit="1" customWidth="1"/>
    <col min="8" max="8" width="12.85546875" style="18" bestFit="1" customWidth="1"/>
    <col min="9" max="9" width="9.42578125" style="18" bestFit="1" customWidth="1"/>
    <col min="10" max="10" width="6.28515625" style="18" bestFit="1" customWidth="1"/>
    <col min="11" max="16384" width="11.5703125" style="18"/>
  </cols>
  <sheetData>
    <row r="2" spans="2:10" x14ac:dyDescent="0.25">
      <c r="B2" s="121" t="s">
        <v>350</v>
      </c>
    </row>
    <row r="4" spans="2:10" x14ac:dyDescent="0.25">
      <c r="B4" s="117" t="s">
        <v>163</v>
      </c>
      <c r="C4" s="117" t="s">
        <v>164</v>
      </c>
      <c r="D4" s="117" t="s">
        <v>66</v>
      </c>
      <c r="E4" s="117" t="s">
        <v>140</v>
      </c>
      <c r="F4" s="121"/>
      <c r="G4" s="117" t="s">
        <v>163</v>
      </c>
      <c r="H4" s="117" t="s">
        <v>164</v>
      </c>
      <c r="I4" s="117" t="s">
        <v>66</v>
      </c>
      <c r="J4" s="117" t="s">
        <v>140</v>
      </c>
    </row>
    <row r="5" spans="2:10" x14ac:dyDescent="0.25">
      <c r="B5" s="18" t="s">
        <v>165</v>
      </c>
      <c r="C5" s="18">
        <v>65</v>
      </c>
      <c r="D5" s="18">
        <v>24</v>
      </c>
      <c r="E5" s="18">
        <v>96</v>
      </c>
      <c r="G5" s="18" t="s">
        <v>165</v>
      </c>
      <c r="H5" s="118">
        <v>8.8919288645690833E-2</v>
      </c>
      <c r="I5" s="118">
        <v>0.13043478260869565</v>
      </c>
      <c r="J5" s="118">
        <v>9.5617529880478086E-2</v>
      </c>
    </row>
    <row r="6" spans="2:10" x14ac:dyDescent="0.25">
      <c r="B6" s="18" t="s">
        <v>166</v>
      </c>
      <c r="C6" s="18">
        <v>188</v>
      </c>
      <c r="D6" s="18">
        <v>59</v>
      </c>
      <c r="E6" s="18">
        <v>272</v>
      </c>
      <c r="G6" s="18" t="s">
        <v>166</v>
      </c>
      <c r="H6" s="118">
        <v>0.25718194254445964</v>
      </c>
      <c r="I6" s="118">
        <v>0.32065217391304346</v>
      </c>
      <c r="J6" s="118">
        <v>0.27091633466135456</v>
      </c>
    </row>
    <row r="7" spans="2:10" x14ac:dyDescent="0.25">
      <c r="B7" s="18" t="s">
        <v>167</v>
      </c>
      <c r="C7" s="18">
        <v>156</v>
      </c>
      <c r="D7" s="18">
        <v>36</v>
      </c>
      <c r="E7" s="18">
        <v>211</v>
      </c>
      <c r="G7" s="18" t="s">
        <v>167</v>
      </c>
      <c r="H7" s="118">
        <v>0.213406292749658</v>
      </c>
      <c r="I7" s="118">
        <v>0.19565217391304349</v>
      </c>
      <c r="J7" s="118">
        <v>0.2101593625498008</v>
      </c>
    </row>
    <row r="8" spans="2:10" x14ac:dyDescent="0.25">
      <c r="B8" s="119" t="s">
        <v>168</v>
      </c>
      <c r="C8" s="119">
        <v>322</v>
      </c>
      <c r="D8" s="119">
        <v>65</v>
      </c>
      <c r="E8" s="119">
        <v>425</v>
      </c>
      <c r="G8" s="119" t="s">
        <v>168</v>
      </c>
      <c r="H8" s="120">
        <v>0.44049247606019154</v>
      </c>
      <c r="I8" s="120">
        <v>0.35326086956521741</v>
      </c>
      <c r="J8" s="120">
        <v>0.42330677290836655</v>
      </c>
    </row>
    <row r="9" spans="2:10" x14ac:dyDescent="0.25">
      <c r="B9" s="121" t="s">
        <v>140</v>
      </c>
      <c r="C9" s="121">
        <v>731</v>
      </c>
      <c r="D9" s="121">
        <v>184</v>
      </c>
      <c r="E9" s="121">
        <v>1004</v>
      </c>
      <c r="F9" s="121"/>
      <c r="G9" s="121" t="s">
        <v>140</v>
      </c>
      <c r="H9" s="122">
        <v>1</v>
      </c>
      <c r="I9" s="122">
        <v>1</v>
      </c>
      <c r="J9" s="122">
        <v>1</v>
      </c>
    </row>
    <row r="11" spans="2:10" x14ac:dyDescent="0.25">
      <c r="C11" s="125"/>
      <c r="D11" s="125"/>
      <c r="H11" s="125"/>
      <c r="I11" s="125"/>
    </row>
    <row r="12" spans="2:10" ht="27" x14ac:dyDescent="0.25">
      <c r="B12" s="117" t="s">
        <v>169</v>
      </c>
      <c r="C12" s="123" t="s">
        <v>341</v>
      </c>
      <c r="D12" s="123" t="s">
        <v>64</v>
      </c>
      <c r="E12" s="123" t="s">
        <v>140</v>
      </c>
      <c r="F12" s="121"/>
      <c r="G12" s="117" t="s">
        <v>169</v>
      </c>
      <c r="H12" s="123" t="s">
        <v>341</v>
      </c>
      <c r="I12" s="123" t="s">
        <v>64</v>
      </c>
      <c r="J12" s="123" t="s">
        <v>140</v>
      </c>
    </row>
    <row r="13" spans="2:10" x14ac:dyDescent="0.25">
      <c r="B13" s="18" t="s">
        <v>165</v>
      </c>
      <c r="C13" s="125">
        <v>35</v>
      </c>
      <c r="D13" s="125">
        <v>30</v>
      </c>
      <c r="E13" s="18">
        <v>65</v>
      </c>
      <c r="G13" s="18" t="s">
        <v>165</v>
      </c>
      <c r="H13" s="118">
        <v>9.45945945945946E-2</v>
      </c>
      <c r="I13" s="118">
        <v>8.3102493074792241E-2</v>
      </c>
      <c r="J13" s="118">
        <v>8.8919288645690833E-2</v>
      </c>
    </row>
    <row r="14" spans="2:10" x14ac:dyDescent="0.25">
      <c r="B14" s="18" t="s">
        <v>166</v>
      </c>
      <c r="C14" s="125">
        <v>96</v>
      </c>
      <c r="D14" s="125">
        <v>92</v>
      </c>
      <c r="E14" s="18">
        <v>188</v>
      </c>
      <c r="G14" s="18" t="s">
        <v>166</v>
      </c>
      <c r="H14" s="118">
        <v>0.25945945945945947</v>
      </c>
      <c r="I14" s="118">
        <v>0.25484764542936289</v>
      </c>
      <c r="J14" s="118">
        <v>0.25718194254445964</v>
      </c>
    </row>
    <row r="15" spans="2:10" x14ac:dyDescent="0.25">
      <c r="B15" s="18" t="s">
        <v>167</v>
      </c>
      <c r="C15" s="125">
        <v>76</v>
      </c>
      <c r="D15" s="125">
        <v>80</v>
      </c>
      <c r="E15" s="18">
        <v>156</v>
      </c>
      <c r="G15" s="18" t="s">
        <v>167</v>
      </c>
      <c r="H15" s="118">
        <v>0.20540540540540542</v>
      </c>
      <c r="I15" s="118">
        <v>0.22160664819944598</v>
      </c>
      <c r="J15" s="118">
        <v>0.213406292749658</v>
      </c>
    </row>
    <row r="16" spans="2:10" x14ac:dyDescent="0.25">
      <c r="B16" s="119" t="s">
        <v>168</v>
      </c>
      <c r="C16" s="126">
        <v>163</v>
      </c>
      <c r="D16" s="126">
        <v>159</v>
      </c>
      <c r="E16" s="119">
        <v>322</v>
      </c>
      <c r="G16" s="119" t="s">
        <v>168</v>
      </c>
      <c r="H16" s="120">
        <v>0.44054054054054054</v>
      </c>
      <c r="I16" s="120">
        <v>0.44044321329639891</v>
      </c>
      <c r="J16" s="120">
        <v>0.44049247606019154</v>
      </c>
    </row>
    <row r="17" spans="2:10" x14ac:dyDescent="0.25">
      <c r="B17" s="121" t="s">
        <v>140</v>
      </c>
      <c r="C17" s="127">
        <v>370</v>
      </c>
      <c r="D17" s="127">
        <v>361</v>
      </c>
      <c r="E17" s="121">
        <v>731</v>
      </c>
      <c r="F17" s="121"/>
      <c r="G17" s="121" t="s">
        <v>140</v>
      </c>
      <c r="H17" s="122">
        <v>1</v>
      </c>
      <c r="I17" s="122">
        <v>1</v>
      </c>
      <c r="J17" s="122">
        <v>1</v>
      </c>
    </row>
    <row r="18" spans="2:10" x14ac:dyDescent="0.25">
      <c r="C18" s="125"/>
      <c r="D18" s="125"/>
      <c r="H18" s="125"/>
      <c r="I18" s="125"/>
    </row>
    <row r="19" spans="2:10" x14ac:dyDescent="0.25">
      <c r="C19" s="125"/>
      <c r="D19" s="125"/>
      <c r="H19" s="125"/>
      <c r="I19" s="125"/>
    </row>
    <row r="20" spans="2:10" ht="27" x14ac:dyDescent="0.25">
      <c r="B20" s="117" t="s">
        <v>170</v>
      </c>
      <c r="C20" s="123" t="s">
        <v>341</v>
      </c>
      <c r="D20" s="123" t="s">
        <v>64</v>
      </c>
      <c r="E20" s="123" t="s">
        <v>140</v>
      </c>
      <c r="F20" s="121"/>
      <c r="G20" s="117" t="s">
        <v>170</v>
      </c>
      <c r="H20" s="123" t="s">
        <v>341</v>
      </c>
      <c r="I20" s="123" t="s">
        <v>64</v>
      </c>
      <c r="J20" s="123" t="s">
        <v>140</v>
      </c>
    </row>
    <row r="21" spans="2:10" x14ac:dyDescent="0.25">
      <c r="B21" s="18" t="s">
        <v>165</v>
      </c>
      <c r="C21" s="18">
        <v>11</v>
      </c>
      <c r="D21" s="18">
        <v>13</v>
      </c>
      <c r="E21" s="18">
        <v>24</v>
      </c>
      <c r="G21" s="18" t="s">
        <v>165</v>
      </c>
      <c r="H21" s="118">
        <v>0.12222222222222222</v>
      </c>
      <c r="I21" s="118">
        <v>0.13829787234042554</v>
      </c>
      <c r="J21" s="118">
        <v>0.13043478260869565</v>
      </c>
    </row>
    <row r="22" spans="2:10" x14ac:dyDescent="0.25">
      <c r="B22" s="18" t="s">
        <v>166</v>
      </c>
      <c r="C22" s="18">
        <v>29</v>
      </c>
      <c r="D22" s="18">
        <v>30</v>
      </c>
      <c r="E22" s="18">
        <v>59</v>
      </c>
      <c r="G22" s="18" t="s">
        <v>166</v>
      </c>
      <c r="H22" s="118">
        <v>0.32222222222222224</v>
      </c>
      <c r="I22" s="118">
        <v>0.31914893617021278</v>
      </c>
      <c r="J22" s="118">
        <v>0.32065217391304346</v>
      </c>
    </row>
    <row r="23" spans="2:10" x14ac:dyDescent="0.25">
      <c r="B23" s="18" t="s">
        <v>167</v>
      </c>
      <c r="C23" s="18">
        <v>18</v>
      </c>
      <c r="D23" s="18">
        <v>18</v>
      </c>
      <c r="E23" s="18">
        <v>36</v>
      </c>
      <c r="G23" s="18" t="s">
        <v>167</v>
      </c>
      <c r="H23" s="118">
        <v>0.2</v>
      </c>
      <c r="I23" s="118">
        <v>0.19148936170212766</v>
      </c>
      <c r="J23" s="118">
        <v>0.19565217391304349</v>
      </c>
    </row>
    <row r="24" spans="2:10" x14ac:dyDescent="0.25">
      <c r="B24" s="119" t="s">
        <v>168</v>
      </c>
      <c r="C24" s="119">
        <v>32</v>
      </c>
      <c r="D24" s="119">
        <v>33</v>
      </c>
      <c r="E24" s="119">
        <v>65</v>
      </c>
      <c r="G24" s="119" t="s">
        <v>168</v>
      </c>
      <c r="H24" s="120">
        <v>0.35555555555555557</v>
      </c>
      <c r="I24" s="120">
        <v>0.35106382978723405</v>
      </c>
      <c r="J24" s="120">
        <v>0.35326086956521741</v>
      </c>
    </row>
    <row r="25" spans="2:10" x14ac:dyDescent="0.25">
      <c r="B25" s="121" t="s">
        <v>140</v>
      </c>
      <c r="C25" s="121">
        <v>90</v>
      </c>
      <c r="D25" s="121">
        <v>94</v>
      </c>
      <c r="E25" s="121">
        <v>184</v>
      </c>
      <c r="F25" s="121"/>
      <c r="G25" s="121" t="s">
        <v>140</v>
      </c>
      <c r="H25" s="122">
        <v>1</v>
      </c>
      <c r="I25" s="122">
        <v>1</v>
      </c>
      <c r="J25" s="122">
        <v>1</v>
      </c>
    </row>
    <row r="28" spans="2:10" x14ac:dyDescent="0.25">
      <c r="B28" s="117" t="s">
        <v>171</v>
      </c>
      <c r="C28" s="117" t="s">
        <v>164</v>
      </c>
      <c r="D28" s="117" t="s">
        <v>66</v>
      </c>
      <c r="E28" s="117" t="s">
        <v>140</v>
      </c>
      <c r="F28" s="121"/>
      <c r="G28" s="117" t="s">
        <v>171</v>
      </c>
      <c r="H28" s="117" t="s">
        <v>164</v>
      </c>
      <c r="I28" s="117" t="s">
        <v>66</v>
      </c>
      <c r="J28" s="117" t="s">
        <v>140</v>
      </c>
    </row>
    <row r="29" spans="2:10" x14ac:dyDescent="0.25">
      <c r="B29" s="18" t="s">
        <v>172</v>
      </c>
      <c r="C29" s="18">
        <v>67</v>
      </c>
      <c r="D29" s="18">
        <v>21</v>
      </c>
      <c r="E29" s="18">
        <v>99</v>
      </c>
      <c r="G29" s="18" t="s">
        <v>173</v>
      </c>
      <c r="H29" s="118">
        <v>9.1655266757865936E-2</v>
      </c>
      <c r="I29" s="118">
        <v>0.11413043478260869</v>
      </c>
      <c r="J29" s="118">
        <v>9.8605577689243024E-2</v>
      </c>
    </row>
    <row r="30" spans="2:10" x14ac:dyDescent="0.25">
      <c r="B30" s="18" t="s">
        <v>174</v>
      </c>
      <c r="C30" s="18">
        <v>35</v>
      </c>
      <c r="D30" s="18">
        <v>24</v>
      </c>
      <c r="E30" s="18">
        <v>71</v>
      </c>
      <c r="G30" s="18" t="s">
        <v>175</v>
      </c>
      <c r="H30" s="118">
        <v>4.7879616963064295E-2</v>
      </c>
      <c r="I30" s="118">
        <v>0.13043478260869565</v>
      </c>
      <c r="J30" s="118">
        <v>7.0717131474103592E-2</v>
      </c>
    </row>
    <row r="31" spans="2:10" x14ac:dyDescent="0.25">
      <c r="B31" s="18" t="s">
        <v>176</v>
      </c>
      <c r="C31" s="18">
        <v>14</v>
      </c>
      <c r="D31" s="18">
        <v>4</v>
      </c>
      <c r="E31" s="18">
        <v>19</v>
      </c>
      <c r="G31" s="18" t="s">
        <v>176</v>
      </c>
      <c r="H31" s="118">
        <v>1.9151846785225718E-2</v>
      </c>
      <c r="I31" s="118">
        <v>2.1739130434782608E-2</v>
      </c>
      <c r="J31" s="118">
        <v>1.8924302788844622E-2</v>
      </c>
    </row>
    <row r="32" spans="2:10" x14ac:dyDescent="0.25">
      <c r="B32" s="18" t="s">
        <v>177</v>
      </c>
      <c r="C32" s="18">
        <v>66</v>
      </c>
      <c r="D32" s="18">
        <v>17</v>
      </c>
      <c r="E32" s="18">
        <v>91</v>
      </c>
      <c r="G32" s="18" t="s">
        <v>177</v>
      </c>
      <c r="H32" s="118">
        <v>9.0287277701778385E-2</v>
      </c>
      <c r="I32" s="118">
        <v>9.2391304347826081E-2</v>
      </c>
      <c r="J32" s="118">
        <v>9.063745019920319E-2</v>
      </c>
    </row>
    <row r="33" spans="2:10" x14ac:dyDescent="0.25">
      <c r="B33" s="18" t="s">
        <v>178</v>
      </c>
      <c r="C33" s="18">
        <v>229</v>
      </c>
      <c r="D33" s="18">
        <v>47</v>
      </c>
      <c r="E33" s="18">
        <v>302</v>
      </c>
      <c r="G33" s="18" t="s">
        <v>179</v>
      </c>
      <c r="H33" s="118">
        <v>0.31326949384404923</v>
      </c>
      <c r="I33" s="118">
        <v>0.25543478260869568</v>
      </c>
      <c r="J33" s="118">
        <v>0.30079681274900399</v>
      </c>
    </row>
    <row r="34" spans="2:10" x14ac:dyDescent="0.25">
      <c r="B34" s="18" t="s">
        <v>180</v>
      </c>
      <c r="C34" s="18">
        <v>34</v>
      </c>
      <c r="D34" s="18">
        <v>41</v>
      </c>
      <c r="E34" s="18">
        <v>88</v>
      </c>
      <c r="G34" s="18" t="s">
        <v>180</v>
      </c>
      <c r="H34" s="118">
        <v>4.6511627906976744E-2</v>
      </c>
      <c r="I34" s="118">
        <v>0.22282608695652173</v>
      </c>
      <c r="J34" s="118">
        <v>8.7649402390438252E-2</v>
      </c>
    </row>
    <row r="35" spans="2:10" x14ac:dyDescent="0.25">
      <c r="B35" s="18" t="s">
        <v>181</v>
      </c>
      <c r="C35" s="18">
        <v>155</v>
      </c>
      <c r="E35" s="18">
        <v>162</v>
      </c>
      <c r="G35" s="18" t="s">
        <v>182</v>
      </c>
      <c r="H35" s="118">
        <v>0.21203830369357046</v>
      </c>
      <c r="I35" s="118"/>
      <c r="J35" s="118">
        <v>0.16135458167330677</v>
      </c>
    </row>
    <row r="36" spans="2:10" x14ac:dyDescent="0.25">
      <c r="B36" s="18" t="s">
        <v>183</v>
      </c>
      <c r="C36" s="18">
        <v>9</v>
      </c>
      <c r="D36" s="18">
        <v>17</v>
      </c>
      <c r="E36" s="18">
        <v>31</v>
      </c>
      <c r="G36" s="18" t="s">
        <v>184</v>
      </c>
      <c r="H36" s="118">
        <v>1.2311901504787962E-2</v>
      </c>
      <c r="I36" s="118">
        <v>9.2391304347826081E-2</v>
      </c>
      <c r="J36" s="118">
        <v>3.0876494023904383E-2</v>
      </c>
    </row>
    <row r="37" spans="2:10" x14ac:dyDescent="0.25">
      <c r="B37" s="18" t="s">
        <v>185</v>
      </c>
      <c r="C37" s="18">
        <v>84</v>
      </c>
      <c r="D37" s="18">
        <v>4</v>
      </c>
      <c r="E37" s="18">
        <v>91</v>
      </c>
      <c r="G37" s="18" t="s">
        <v>342</v>
      </c>
      <c r="H37" s="118">
        <v>0.11491108071135431</v>
      </c>
      <c r="I37" s="118">
        <v>2.1739130434782608E-2</v>
      </c>
      <c r="J37" s="118">
        <v>9.063745019920319E-2</v>
      </c>
    </row>
    <row r="38" spans="2:10" x14ac:dyDescent="0.25">
      <c r="B38" s="119" t="s">
        <v>65</v>
      </c>
      <c r="C38" s="119">
        <v>38</v>
      </c>
      <c r="D38" s="119">
        <v>9</v>
      </c>
      <c r="E38" s="119">
        <v>50</v>
      </c>
      <c r="G38" s="119" t="s">
        <v>65</v>
      </c>
      <c r="H38" s="120">
        <v>5.1983584131326949E-2</v>
      </c>
      <c r="I38" s="120">
        <v>4.8913043478260872E-2</v>
      </c>
      <c r="J38" s="120">
        <v>4.9800796812749001E-2</v>
      </c>
    </row>
    <row r="39" spans="2:10" x14ac:dyDescent="0.25">
      <c r="B39" s="121" t="s">
        <v>140</v>
      </c>
      <c r="C39" s="121">
        <v>731</v>
      </c>
      <c r="D39" s="121">
        <v>184</v>
      </c>
      <c r="E39" s="121">
        <v>1004</v>
      </c>
      <c r="F39" s="121"/>
      <c r="G39" s="121" t="s">
        <v>140</v>
      </c>
      <c r="H39" s="122">
        <v>1</v>
      </c>
      <c r="I39" s="122">
        <v>1</v>
      </c>
      <c r="J39" s="122">
        <v>1</v>
      </c>
    </row>
    <row r="42" spans="2:10" ht="27" x14ac:dyDescent="0.25">
      <c r="B42" s="117" t="s">
        <v>186</v>
      </c>
      <c r="C42" s="123" t="s">
        <v>341</v>
      </c>
      <c r="D42" s="123" t="s">
        <v>64</v>
      </c>
      <c r="E42" s="127"/>
      <c r="F42" s="121"/>
      <c r="G42" s="117" t="s">
        <v>186</v>
      </c>
      <c r="H42" s="123" t="s">
        <v>341</v>
      </c>
      <c r="I42" s="123" t="s">
        <v>64</v>
      </c>
    </row>
    <row r="43" spans="2:10" x14ac:dyDescent="0.25">
      <c r="B43" s="18" t="s">
        <v>172</v>
      </c>
      <c r="C43" s="18">
        <v>39</v>
      </c>
      <c r="D43" s="18">
        <v>28</v>
      </c>
      <c r="G43" s="18" t="s">
        <v>173</v>
      </c>
      <c r="H43" s="118">
        <v>0.10540540540540541</v>
      </c>
      <c r="I43" s="118">
        <v>7.7562326869806089E-2</v>
      </c>
    </row>
    <row r="44" spans="2:10" x14ac:dyDescent="0.25">
      <c r="B44" s="18" t="s">
        <v>174</v>
      </c>
      <c r="C44" s="18">
        <v>18</v>
      </c>
      <c r="D44" s="18">
        <v>17</v>
      </c>
      <c r="G44" s="18" t="s">
        <v>175</v>
      </c>
      <c r="H44" s="118">
        <v>4.8648648648648651E-2</v>
      </c>
      <c r="I44" s="118">
        <v>4.7091412742382273E-2</v>
      </c>
    </row>
    <row r="45" spans="2:10" x14ac:dyDescent="0.25">
      <c r="B45" s="18" t="s">
        <v>176</v>
      </c>
      <c r="C45" s="18">
        <v>4</v>
      </c>
      <c r="D45" s="18">
        <v>10</v>
      </c>
      <c r="G45" s="18" t="s">
        <v>176</v>
      </c>
      <c r="H45" s="118">
        <v>1.0810810810810811E-2</v>
      </c>
      <c r="I45" s="118">
        <v>2.7700831024930747E-2</v>
      </c>
    </row>
    <row r="46" spans="2:10" x14ac:dyDescent="0.25">
      <c r="B46" s="18" t="s">
        <v>177</v>
      </c>
      <c r="C46" s="18">
        <v>39</v>
      </c>
      <c r="D46" s="18">
        <v>27</v>
      </c>
      <c r="G46" s="18" t="s">
        <v>177</v>
      </c>
      <c r="H46" s="118">
        <v>0.10540540540540541</v>
      </c>
      <c r="I46" s="118">
        <v>7.4792243767313013E-2</v>
      </c>
    </row>
    <row r="47" spans="2:10" x14ac:dyDescent="0.25">
      <c r="B47" s="18" t="s">
        <v>178</v>
      </c>
      <c r="C47" s="18">
        <v>109</v>
      </c>
      <c r="D47" s="18">
        <v>120</v>
      </c>
      <c r="G47" s="18" t="s">
        <v>179</v>
      </c>
      <c r="H47" s="118">
        <v>0.29459459459459458</v>
      </c>
      <c r="I47" s="118">
        <v>0.33240997229916897</v>
      </c>
    </row>
    <row r="48" spans="2:10" x14ac:dyDescent="0.25">
      <c r="B48" s="18" t="s">
        <v>180</v>
      </c>
      <c r="C48" s="18">
        <v>18</v>
      </c>
      <c r="D48" s="18">
        <v>16</v>
      </c>
      <c r="G48" s="18" t="s">
        <v>180</v>
      </c>
      <c r="H48" s="118">
        <v>4.8648648648648651E-2</v>
      </c>
      <c r="I48" s="118">
        <v>4.4321329639889197E-2</v>
      </c>
    </row>
    <row r="49" spans="2:9" x14ac:dyDescent="0.25">
      <c r="B49" s="18" t="s">
        <v>181</v>
      </c>
      <c r="C49" s="18">
        <v>78</v>
      </c>
      <c r="D49" s="18">
        <v>77</v>
      </c>
      <c r="G49" s="18" t="s">
        <v>182</v>
      </c>
      <c r="H49" s="118">
        <v>0.21081081081081082</v>
      </c>
      <c r="I49" s="118">
        <v>0.21329639889196675</v>
      </c>
    </row>
    <row r="50" spans="2:9" x14ac:dyDescent="0.25">
      <c r="B50" s="18" t="s">
        <v>183</v>
      </c>
      <c r="C50" s="18">
        <v>5</v>
      </c>
      <c r="D50" s="18">
        <v>4</v>
      </c>
      <c r="G50" s="18" t="s">
        <v>184</v>
      </c>
      <c r="H50" s="118">
        <v>1.3513513513513514E-2</v>
      </c>
      <c r="I50" s="118">
        <v>1.1080332409972299E-2</v>
      </c>
    </row>
    <row r="51" spans="2:9" x14ac:dyDescent="0.25">
      <c r="B51" s="18" t="s">
        <v>185</v>
      </c>
      <c r="C51" s="18">
        <v>41</v>
      </c>
      <c r="D51" s="18">
        <v>43</v>
      </c>
      <c r="G51" s="18" t="s">
        <v>187</v>
      </c>
      <c r="H51" s="118">
        <v>0.11081081081081082</v>
      </c>
      <c r="I51" s="118">
        <v>0.11911357340720222</v>
      </c>
    </row>
    <row r="52" spans="2:9" x14ac:dyDescent="0.25">
      <c r="B52" s="119" t="s">
        <v>65</v>
      </c>
      <c r="C52" s="119">
        <v>19</v>
      </c>
      <c r="D52" s="119">
        <v>19</v>
      </c>
      <c r="G52" s="119" t="s">
        <v>65</v>
      </c>
      <c r="H52" s="120">
        <v>5.1351351351351354E-2</v>
      </c>
      <c r="I52" s="120">
        <v>5.2631578947368418E-2</v>
      </c>
    </row>
    <row r="53" spans="2:9" x14ac:dyDescent="0.25">
      <c r="B53" s="121" t="s">
        <v>140</v>
      </c>
      <c r="C53" s="121">
        <v>370</v>
      </c>
      <c r="D53" s="121">
        <v>361</v>
      </c>
      <c r="E53" s="121"/>
      <c r="F53" s="121"/>
      <c r="G53" s="121" t="s">
        <v>140</v>
      </c>
      <c r="H53" s="122">
        <v>1</v>
      </c>
      <c r="I53" s="122">
        <v>1</v>
      </c>
    </row>
    <row r="56" spans="2:9" ht="27" x14ac:dyDescent="0.25">
      <c r="B56" s="117" t="s">
        <v>188</v>
      </c>
      <c r="C56" s="123" t="s">
        <v>341</v>
      </c>
      <c r="D56" s="123" t="s">
        <v>64</v>
      </c>
      <c r="E56" s="121"/>
      <c r="F56" s="121"/>
      <c r="G56" s="117" t="s">
        <v>188</v>
      </c>
      <c r="H56" s="123" t="s">
        <v>341</v>
      </c>
      <c r="I56" s="123" t="s">
        <v>64</v>
      </c>
    </row>
    <row r="57" spans="2:9" x14ac:dyDescent="0.25">
      <c r="B57" s="18" t="s">
        <v>172</v>
      </c>
      <c r="C57" s="18">
        <v>11</v>
      </c>
      <c r="D57" s="18">
        <v>10</v>
      </c>
      <c r="G57" s="18" t="s">
        <v>173</v>
      </c>
      <c r="H57" s="118">
        <v>0.12222222222222222</v>
      </c>
      <c r="I57" s="118">
        <v>0.10638297872340426</v>
      </c>
    </row>
    <row r="58" spans="2:9" x14ac:dyDescent="0.25">
      <c r="B58" s="18" t="s">
        <v>174</v>
      </c>
      <c r="C58" s="18">
        <v>13</v>
      </c>
      <c r="D58" s="18">
        <v>11</v>
      </c>
      <c r="G58" s="18" t="s">
        <v>175</v>
      </c>
      <c r="H58" s="118">
        <v>0.14444444444444443</v>
      </c>
      <c r="I58" s="118">
        <v>0.11702127659574468</v>
      </c>
    </row>
    <row r="59" spans="2:9" x14ac:dyDescent="0.25">
      <c r="B59" s="18" t="s">
        <v>176</v>
      </c>
      <c r="C59" s="18">
        <v>2</v>
      </c>
      <c r="D59" s="18">
        <v>2</v>
      </c>
      <c r="G59" s="18" t="s">
        <v>176</v>
      </c>
      <c r="H59" s="118">
        <v>2.2222222222222223E-2</v>
      </c>
      <c r="I59" s="118">
        <v>2.1276595744680851E-2</v>
      </c>
    </row>
    <row r="60" spans="2:9" x14ac:dyDescent="0.25">
      <c r="B60" s="18" t="s">
        <v>177</v>
      </c>
      <c r="C60" s="18">
        <v>5</v>
      </c>
      <c r="D60" s="18">
        <v>12</v>
      </c>
      <c r="G60" s="18" t="s">
        <v>177</v>
      </c>
      <c r="H60" s="118">
        <v>5.5555555555555552E-2</v>
      </c>
      <c r="I60" s="118">
        <v>0.1276595744680851</v>
      </c>
    </row>
    <row r="61" spans="2:9" x14ac:dyDescent="0.25">
      <c r="B61" s="18" t="s">
        <v>178</v>
      </c>
      <c r="C61" s="18">
        <v>24</v>
      </c>
      <c r="D61" s="18">
        <v>23</v>
      </c>
      <c r="G61" s="18" t="s">
        <v>179</v>
      </c>
      <c r="H61" s="118">
        <v>0.26666666666666666</v>
      </c>
      <c r="I61" s="118">
        <v>0.24468085106382978</v>
      </c>
    </row>
    <row r="62" spans="2:9" x14ac:dyDescent="0.25">
      <c r="B62" s="18" t="s">
        <v>180</v>
      </c>
      <c r="C62" s="18">
        <v>24</v>
      </c>
      <c r="D62" s="18">
        <v>17</v>
      </c>
      <c r="G62" s="18" t="s">
        <v>180</v>
      </c>
      <c r="H62" s="118">
        <v>0.26666666666666666</v>
      </c>
      <c r="I62" s="118">
        <v>0.18085106382978725</v>
      </c>
    </row>
    <row r="63" spans="2:9" x14ac:dyDescent="0.25">
      <c r="B63" s="18" t="s">
        <v>181</v>
      </c>
      <c r="G63" s="18" t="s">
        <v>182</v>
      </c>
      <c r="H63" s="118"/>
      <c r="I63" s="118"/>
    </row>
    <row r="64" spans="2:9" x14ac:dyDescent="0.25">
      <c r="B64" s="18" t="s">
        <v>183</v>
      </c>
      <c r="C64" s="18">
        <v>6</v>
      </c>
      <c r="D64" s="18">
        <v>11</v>
      </c>
      <c r="G64" s="18" t="s">
        <v>184</v>
      </c>
      <c r="H64" s="118">
        <v>6.6666666666666666E-2</v>
      </c>
      <c r="I64" s="118">
        <v>0.11702127659574468</v>
      </c>
    </row>
    <row r="65" spans="2:10" x14ac:dyDescent="0.25">
      <c r="B65" s="18" t="s">
        <v>185</v>
      </c>
      <c r="C65" s="18">
        <v>3</v>
      </c>
      <c r="D65" s="18">
        <v>1</v>
      </c>
      <c r="G65" s="18" t="s">
        <v>187</v>
      </c>
      <c r="H65" s="118">
        <v>3.3333333333333333E-2</v>
      </c>
      <c r="I65" s="118">
        <v>1.0638297872340425E-2</v>
      </c>
    </row>
    <row r="66" spans="2:10" x14ac:dyDescent="0.25">
      <c r="B66" s="119" t="s">
        <v>65</v>
      </c>
      <c r="C66" s="119">
        <v>2</v>
      </c>
      <c r="D66" s="119">
        <v>7</v>
      </c>
      <c r="G66" s="119" t="s">
        <v>65</v>
      </c>
      <c r="H66" s="120">
        <v>2.2222222222222223E-2</v>
      </c>
      <c r="I66" s="120">
        <v>7.4468085106382975E-2</v>
      </c>
    </row>
    <row r="67" spans="2:10" x14ac:dyDescent="0.25">
      <c r="B67" s="121" t="s">
        <v>140</v>
      </c>
      <c r="C67" s="121">
        <v>90</v>
      </c>
      <c r="D67" s="121">
        <v>94</v>
      </c>
      <c r="E67" s="121"/>
      <c r="F67" s="121"/>
      <c r="G67" s="121" t="s">
        <v>140</v>
      </c>
      <c r="H67" s="122">
        <v>1</v>
      </c>
      <c r="I67" s="122">
        <v>1</v>
      </c>
    </row>
    <row r="68" spans="2:10" x14ac:dyDescent="0.25">
      <c r="B68" s="132"/>
      <c r="G68" s="132"/>
      <c r="H68" s="133"/>
      <c r="I68" s="133"/>
    </row>
    <row r="70" spans="2:10" x14ac:dyDescent="0.25">
      <c r="B70" s="117" t="s">
        <v>78</v>
      </c>
      <c r="C70" s="117" t="s">
        <v>164</v>
      </c>
      <c r="D70" s="117" t="s">
        <v>66</v>
      </c>
      <c r="E70" s="117" t="s">
        <v>140</v>
      </c>
      <c r="F70" s="121"/>
      <c r="G70" s="117" t="s">
        <v>78</v>
      </c>
      <c r="H70" s="117" t="s">
        <v>164</v>
      </c>
      <c r="I70" s="117" t="s">
        <v>66</v>
      </c>
      <c r="J70" s="117" t="s">
        <v>140</v>
      </c>
    </row>
    <row r="71" spans="2:10" x14ac:dyDescent="0.25">
      <c r="B71" s="18" t="s">
        <v>189</v>
      </c>
      <c r="C71" s="18">
        <v>553</v>
      </c>
      <c r="D71" s="18">
        <v>156</v>
      </c>
      <c r="E71" s="18">
        <v>781</v>
      </c>
      <c r="G71" s="18" t="s">
        <v>190</v>
      </c>
      <c r="H71" s="118">
        <v>0.7564979480164159</v>
      </c>
      <c r="I71" s="118">
        <v>0.84782608695652173</v>
      </c>
      <c r="J71" s="118">
        <v>0.77788844621513942</v>
      </c>
    </row>
    <row r="72" spans="2:10" x14ac:dyDescent="0.25">
      <c r="B72" s="18" t="s">
        <v>191</v>
      </c>
      <c r="C72" s="18">
        <v>63</v>
      </c>
      <c r="D72" s="18">
        <v>5</v>
      </c>
      <c r="E72" s="18">
        <v>73</v>
      </c>
      <c r="G72" s="18" t="s">
        <v>192</v>
      </c>
      <c r="H72" s="118">
        <v>8.6183310533515731E-2</v>
      </c>
      <c r="I72" s="118">
        <v>2.717391304347826E-2</v>
      </c>
      <c r="J72" s="118">
        <v>7.2709163346613551E-2</v>
      </c>
    </row>
    <row r="73" spans="2:10" x14ac:dyDescent="0.25">
      <c r="B73" s="18" t="s">
        <v>193</v>
      </c>
      <c r="C73" s="18">
        <v>47</v>
      </c>
      <c r="D73" s="18">
        <v>3</v>
      </c>
      <c r="E73" s="18">
        <v>52</v>
      </c>
      <c r="G73" s="18" t="s">
        <v>193</v>
      </c>
      <c r="H73" s="118">
        <v>6.429548563611491E-2</v>
      </c>
      <c r="I73" s="118">
        <v>1.6304347826086956E-2</v>
      </c>
      <c r="J73" s="118">
        <v>5.1792828685258967E-2</v>
      </c>
    </row>
    <row r="74" spans="2:10" x14ac:dyDescent="0.25">
      <c r="B74" s="18" t="s">
        <v>194</v>
      </c>
      <c r="C74" s="18">
        <v>17</v>
      </c>
      <c r="D74" s="18">
        <v>4</v>
      </c>
      <c r="E74" s="18">
        <v>25</v>
      </c>
      <c r="G74" s="18" t="s">
        <v>195</v>
      </c>
      <c r="H74" s="118">
        <v>2.3255813953488372E-2</v>
      </c>
      <c r="I74" s="118">
        <v>2.1739130434782608E-2</v>
      </c>
      <c r="J74" s="118">
        <v>2.4900398406374501E-2</v>
      </c>
    </row>
    <row r="75" spans="2:10" x14ac:dyDescent="0.25">
      <c r="B75" s="18" t="s">
        <v>196</v>
      </c>
      <c r="C75" s="18">
        <v>24</v>
      </c>
      <c r="D75" s="18">
        <v>5</v>
      </c>
      <c r="E75" s="18">
        <v>30</v>
      </c>
      <c r="G75" s="18" t="s">
        <v>196</v>
      </c>
      <c r="H75" s="118">
        <v>3.2831737346101231E-2</v>
      </c>
      <c r="I75" s="118">
        <v>0</v>
      </c>
      <c r="J75" s="118">
        <v>2.9880478087649404E-2</v>
      </c>
    </row>
    <row r="76" spans="2:10" x14ac:dyDescent="0.25">
      <c r="B76" s="18" t="s">
        <v>197</v>
      </c>
      <c r="C76" s="18">
        <v>19</v>
      </c>
      <c r="D76" s="18">
        <v>3</v>
      </c>
      <c r="E76" s="18">
        <v>26</v>
      </c>
      <c r="G76" s="18" t="s">
        <v>197</v>
      </c>
      <c r="H76" s="118">
        <v>2.5991792065663474E-2</v>
      </c>
      <c r="I76" s="118">
        <v>1.6304347826086956E-2</v>
      </c>
      <c r="J76" s="118">
        <v>2.5896414342629483E-2</v>
      </c>
    </row>
    <row r="77" spans="2:10" x14ac:dyDescent="0.25">
      <c r="B77" s="119" t="s">
        <v>198</v>
      </c>
      <c r="C77" s="119">
        <v>8</v>
      </c>
      <c r="D77" s="119">
        <v>8</v>
      </c>
      <c r="E77" s="119">
        <v>17</v>
      </c>
      <c r="G77" s="119" t="s">
        <v>198</v>
      </c>
      <c r="H77" s="120">
        <v>1.094391244870041E-2</v>
      </c>
      <c r="I77" s="120">
        <v>4.3478260869565216E-2</v>
      </c>
      <c r="J77" s="120">
        <v>1.693227091633466E-2</v>
      </c>
    </row>
    <row r="78" spans="2:10" x14ac:dyDescent="0.25">
      <c r="B78" s="121" t="s">
        <v>140</v>
      </c>
      <c r="C78" s="121">
        <v>731</v>
      </c>
      <c r="D78" s="121">
        <v>184</v>
      </c>
      <c r="E78" s="121">
        <v>1004</v>
      </c>
      <c r="F78" s="121"/>
      <c r="G78" s="121" t="s">
        <v>140</v>
      </c>
      <c r="H78" s="122">
        <v>1</v>
      </c>
      <c r="I78" s="122">
        <v>1</v>
      </c>
      <c r="J78" s="122">
        <v>1</v>
      </c>
    </row>
    <row r="79" spans="2:10" x14ac:dyDescent="0.25">
      <c r="B79" s="121"/>
      <c r="C79" s="121"/>
      <c r="D79" s="121"/>
      <c r="E79" s="121"/>
      <c r="F79" s="121"/>
      <c r="G79" s="121"/>
      <c r="H79" s="122"/>
      <c r="I79" s="122"/>
      <c r="J79" s="122"/>
    </row>
    <row r="81" spans="2:10" ht="27" x14ac:dyDescent="0.25">
      <c r="B81" s="117" t="s">
        <v>199</v>
      </c>
      <c r="C81" s="123" t="s">
        <v>341</v>
      </c>
      <c r="D81" s="123" t="s">
        <v>64</v>
      </c>
      <c r="E81" s="121"/>
      <c r="F81" s="121"/>
      <c r="G81" s="117" t="s">
        <v>78</v>
      </c>
      <c r="H81" s="123" t="s">
        <v>341</v>
      </c>
      <c r="I81" s="123" t="s">
        <v>64</v>
      </c>
    </row>
    <row r="82" spans="2:10" x14ac:dyDescent="0.25">
      <c r="B82" s="18" t="s">
        <v>189</v>
      </c>
      <c r="C82" s="18">
        <v>277</v>
      </c>
      <c r="D82" s="18">
        <v>276</v>
      </c>
      <c r="G82" s="18" t="s">
        <v>190</v>
      </c>
      <c r="H82" s="118">
        <v>0.74864864864864866</v>
      </c>
      <c r="I82" s="118">
        <v>0.76454293628808867</v>
      </c>
      <c r="J82" s="118"/>
    </row>
    <row r="83" spans="2:10" x14ac:dyDescent="0.25">
      <c r="B83" s="18" t="s">
        <v>191</v>
      </c>
      <c r="C83" s="18">
        <v>31</v>
      </c>
      <c r="D83" s="18">
        <v>32</v>
      </c>
      <c r="G83" s="18" t="s">
        <v>192</v>
      </c>
      <c r="H83" s="118">
        <v>8.3783783783783788E-2</v>
      </c>
      <c r="I83" s="118">
        <v>8.8642659279778394E-2</v>
      </c>
      <c r="J83" s="118"/>
    </row>
    <row r="84" spans="2:10" x14ac:dyDescent="0.25">
      <c r="B84" s="18" t="s">
        <v>193</v>
      </c>
      <c r="C84" s="18">
        <v>28</v>
      </c>
      <c r="D84" s="18">
        <v>19</v>
      </c>
      <c r="G84" s="18" t="s">
        <v>193</v>
      </c>
      <c r="H84" s="118">
        <v>7.567567567567568E-2</v>
      </c>
      <c r="I84" s="118">
        <v>5.2631578947368418E-2</v>
      </c>
      <c r="J84" s="118"/>
    </row>
    <row r="85" spans="2:10" x14ac:dyDescent="0.25">
      <c r="B85" s="18" t="s">
        <v>194</v>
      </c>
      <c r="C85" s="18">
        <v>8</v>
      </c>
      <c r="D85" s="18">
        <v>9</v>
      </c>
      <c r="G85" s="18" t="s">
        <v>195</v>
      </c>
      <c r="H85" s="118">
        <v>2.1621621621621623E-2</v>
      </c>
      <c r="I85" s="118">
        <v>2.4930747922437674E-2</v>
      </c>
      <c r="J85" s="118"/>
    </row>
    <row r="86" spans="2:10" x14ac:dyDescent="0.25">
      <c r="B86" s="18" t="s">
        <v>196</v>
      </c>
      <c r="C86" s="18">
        <v>14</v>
      </c>
      <c r="D86" s="18">
        <v>10</v>
      </c>
      <c r="G86" s="18" t="s">
        <v>196</v>
      </c>
      <c r="H86" s="118">
        <v>3.783783783783784E-2</v>
      </c>
      <c r="I86" s="118">
        <v>2.7700831024930747E-2</v>
      </c>
      <c r="J86" s="118"/>
    </row>
    <row r="87" spans="2:10" x14ac:dyDescent="0.25">
      <c r="B87" s="18" t="s">
        <v>197</v>
      </c>
      <c r="C87" s="18">
        <v>8</v>
      </c>
      <c r="D87" s="18">
        <v>11</v>
      </c>
      <c r="G87" s="18" t="s">
        <v>197</v>
      </c>
      <c r="H87" s="118">
        <v>2.1621621621621623E-2</v>
      </c>
      <c r="I87" s="118">
        <v>3.0470914127423823E-2</v>
      </c>
      <c r="J87" s="118"/>
    </row>
    <row r="88" spans="2:10" x14ac:dyDescent="0.25">
      <c r="B88" s="119" t="s">
        <v>198</v>
      </c>
      <c r="C88" s="119">
        <v>4</v>
      </c>
      <c r="D88" s="119">
        <v>4</v>
      </c>
      <c r="G88" s="119" t="s">
        <v>198</v>
      </c>
      <c r="H88" s="120">
        <v>1.0810810810810811E-2</v>
      </c>
      <c r="I88" s="120">
        <v>1.1080332409972299E-2</v>
      </c>
      <c r="J88" s="118"/>
    </row>
    <row r="89" spans="2:10" x14ac:dyDescent="0.25">
      <c r="B89" s="121" t="s">
        <v>140</v>
      </c>
      <c r="C89" s="121">
        <v>370</v>
      </c>
      <c r="D89" s="121">
        <v>361</v>
      </c>
      <c r="E89" s="121"/>
      <c r="F89" s="121"/>
      <c r="G89" s="121" t="s">
        <v>140</v>
      </c>
      <c r="H89" s="122">
        <v>1</v>
      </c>
      <c r="I89" s="122">
        <v>1</v>
      </c>
      <c r="J89" s="133"/>
    </row>
    <row r="90" spans="2:10" x14ac:dyDescent="0.25">
      <c r="B90" s="121"/>
      <c r="C90" s="121"/>
      <c r="D90" s="121"/>
      <c r="E90" s="121"/>
      <c r="F90" s="121"/>
      <c r="G90" s="121"/>
      <c r="H90" s="122"/>
      <c r="I90" s="122"/>
      <c r="J90" s="133"/>
    </row>
    <row r="92" spans="2:10" ht="27" x14ac:dyDescent="0.25">
      <c r="B92" s="117" t="s">
        <v>200</v>
      </c>
      <c r="C92" s="123" t="s">
        <v>341</v>
      </c>
      <c r="D92" s="123" t="s">
        <v>64</v>
      </c>
      <c r="E92" s="121"/>
      <c r="F92" s="121"/>
      <c r="G92" s="117" t="s">
        <v>78</v>
      </c>
      <c r="H92" s="123" t="s">
        <v>341</v>
      </c>
      <c r="I92" s="123" t="s">
        <v>64</v>
      </c>
    </row>
    <row r="93" spans="2:10" x14ac:dyDescent="0.25">
      <c r="B93" s="18" t="s">
        <v>189</v>
      </c>
      <c r="C93" s="18">
        <v>76</v>
      </c>
      <c r="D93" s="18">
        <v>80</v>
      </c>
      <c r="G93" s="18" t="s">
        <v>190</v>
      </c>
      <c r="H93" s="118">
        <v>0.84444444444444444</v>
      </c>
      <c r="I93" s="118">
        <v>0.85106382978723405</v>
      </c>
      <c r="J93" s="118"/>
    </row>
    <row r="94" spans="2:10" x14ac:dyDescent="0.25">
      <c r="B94" s="18" t="s">
        <v>191</v>
      </c>
      <c r="C94" s="18">
        <v>3</v>
      </c>
      <c r="D94" s="18">
        <v>2</v>
      </c>
      <c r="G94" s="18" t="s">
        <v>192</v>
      </c>
      <c r="H94" s="118">
        <v>3.3333333333333333E-2</v>
      </c>
      <c r="I94" s="118">
        <v>2.1276595744680851E-2</v>
      </c>
      <c r="J94" s="118"/>
    </row>
    <row r="95" spans="2:10" x14ac:dyDescent="0.25">
      <c r="B95" s="18" t="s">
        <v>193</v>
      </c>
      <c r="C95" s="18">
        <v>1</v>
      </c>
      <c r="D95" s="18">
        <v>2</v>
      </c>
      <c r="G95" s="18" t="s">
        <v>193</v>
      </c>
      <c r="H95" s="118">
        <v>1.1111111111111112E-2</v>
      </c>
      <c r="I95" s="118">
        <v>2.1276595744680851E-2</v>
      </c>
      <c r="J95" s="118"/>
    </row>
    <row r="96" spans="2:10" x14ac:dyDescent="0.25">
      <c r="B96" s="18" t="s">
        <v>194</v>
      </c>
      <c r="C96" s="18">
        <v>1</v>
      </c>
      <c r="D96" s="18">
        <v>3</v>
      </c>
      <c r="G96" s="18" t="s">
        <v>195</v>
      </c>
      <c r="H96" s="118">
        <v>1.1111111111111112E-2</v>
      </c>
      <c r="I96" s="118">
        <v>3.1914893617021274E-2</v>
      </c>
      <c r="J96" s="118"/>
    </row>
    <row r="97" spans="2:10" x14ac:dyDescent="0.25">
      <c r="B97" s="18" t="s">
        <v>196</v>
      </c>
      <c r="C97" s="18">
        <v>2</v>
      </c>
      <c r="D97" s="18">
        <v>3</v>
      </c>
      <c r="G97" s="18" t="s">
        <v>196</v>
      </c>
      <c r="H97" s="118">
        <v>0</v>
      </c>
      <c r="I97" s="118">
        <v>0</v>
      </c>
      <c r="J97" s="118"/>
    </row>
    <row r="98" spans="2:10" x14ac:dyDescent="0.25">
      <c r="B98" s="18" t="s">
        <v>197</v>
      </c>
      <c r="C98" s="18">
        <v>1</v>
      </c>
      <c r="D98" s="18">
        <v>2</v>
      </c>
      <c r="G98" s="18" t="s">
        <v>197</v>
      </c>
      <c r="H98" s="118">
        <v>1.1111111111111112E-2</v>
      </c>
      <c r="I98" s="118">
        <v>2.1276595744680851E-2</v>
      </c>
      <c r="J98" s="118"/>
    </row>
    <row r="99" spans="2:10" x14ac:dyDescent="0.25">
      <c r="B99" s="119" t="s">
        <v>198</v>
      </c>
      <c r="C99" s="119">
        <v>6</v>
      </c>
      <c r="D99" s="119">
        <v>2</v>
      </c>
      <c r="G99" s="119" t="s">
        <v>198</v>
      </c>
      <c r="H99" s="120">
        <v>6.6666666666666666E-2</v>
      </c>
      <c r="I99" s="120">
        <v>2.1276595744680851E-2</v>
      </c>
      <c r="J99" s="118"/>
    </row>
    <row r="100" spans="2:10" x14ac:dyDescent="0.25">
      <c r="B100" s="121" t="s">
        <v>140</v>
      </c>
      <c r="C100" s="121">
        <v>90</v>
      </c>
      <c r="D100" s="121">
        <v>94</v>
      </c>
      <c r="E100" s="121"/>
      <c r="F100" s="121"/>
      <c r="G100" s="121" t="s">
        <v>140</v>
      </c>
      <c r="H100" s="122">
        <v>1</v>
      </c>
      <c r="I100" s="122">
        <v>1</v>
      </c>
      <c r="J100" s="133"/>
    </row>
    <row r="103" spans="2:10" x14ac:dyDescent="0.25">
      <c r="B103" s="117" t="s">
        <v>201</v>
      </c>
      <c r="C103" s="117" t="s">
        <v>164</v>
      </c>
      <c r="D103" s="117" t="s">
        <v>66</v>
      </c>
      <c r="E103" s="117" t="s">
        <v>140</v>
      </c>
      <c r="F103" s="121"/>
      <c r="G103" s="117" t="s">
        <v>201</v>
      </c>
      <c r="H103" s="117" t="s">
        <v>164</v>
      </c>
      <c r="I103" s="117" t="s">
        <v>66</v>
      </c>
      <c r="J103" s="117" t="s">
        <v>140</v>
      </c>
    </row>
    <row r="104" spans="2:10" x14ac:dyDescent="0.25">
      <c r="B104" s="18" t="s">
        <v>202</v>
      </c>
      <c r="C104" s="18">
        <v>323</v>
      </c>
      <c r="D104" s="18">
        <v>82</v>
      </c>
      <c r="E104" s="18">
        <v>451</v>
      </c>
      <c r="G104" s="18" t="s">
        <v>202</v>
      </c>
      <c r="H104" s="118">
        <v>0.44186046511627908</v>
      </c>
      <c r="I104" s="118">
        <v>0.44565217391304346</v>
      </c>
      <c r="J104" s="118">
        <v>0.44920318725099601</v>
      </c>
    </row>
    <row r="105" spans="2:10" x14ac:dyDescent="0.25">
      <c r="B105" s="18" t="s">
        <v>203</v>
      </c>
      <c r="C105" s="18">
        <v>184</v>
      </c>
      <c r="D105" s="18">
        <v>53</v>
      </c>
      <c r="E105" s="18">
        <v>277</v>
      </c>
      <c r="G105" s="18" t="s">
        <v>203</v>
      </c>
      <c r="H105" s="118">
        <v>0.25170998632010944</v>
      </c>
      <c r="I105" s="118">
        <v>0.28804347826086957</v>
      </c>
      <c r="J105" s="118">
        <v>0.27589641434262946</v>
      </c>
    </row>
    <row r="106" spans="2:10" x14ac:dyDescent="0.25">
      <c r="B106" s="18" t="s">
        <v>204</v>
      </c>
      <c r="C106" s="18">
        <v>213</v>
      </c>
      <c r="D106" s="18">
        <v>44</v>
      </c>
      <c r="E106" s="18">
        <v>288</v>
      </c>
      <c r="G106" s="18" t="s">
        <v>204</v>
      </c>
      <c r="H106" s="118">
        <v>0.29138166894664841</v>
      </c>
      <c r="I106" s="118">
        <v>0.2391304347826087</v>
      </c>
      <c r="J106" s="118">
        <v>0.28685258964143429</v>
      </c>
    </row>
    <row r="107" spans="2:10" x14ac:dyDescent="0.25">
      <c r="B107" s="18" t="s">
        <v>205</v>
      </c>
      <c r="C107" s="18">
        <v>117</v>
      </c>
      <c r="D107" s="18">
        <v>21</v>
      </c>
      <c r="E107" s="18">
        <v>157</v>
      </c>
      <c r="G107" s="18" t="s">
        <v>205</v>
      </c>
      <c r="H107" s="118">
        <v>0.16005471956224351</v>
      </c>
      <c r="I107" s="118">
        <v>0.11413043478260869</v>
      </c>
      <c r="J107" s="118">
        <v>0.15637450199203187</v>
      </c>
    </row>
    <row r="108" spans="2:10" x14ac:dyDescent="0.25">
      <c r="B108" s="18" t="s">
        <v>206</v>
      </c>
      <c r="C108" s="18">
        <v>81</v>
      </c>
      <c r="D108" s="18">
        <v>14</v>
      </c>
      <c r="E108" s="18">
        <v>111</v>
      </c>
      <c r="G108" s="18" t="s">
        <v>206</v>
      </c>
      <c r="H108" s="118">
        <v>0.11080711354309165</v>
      </c>
      <c r="I108" s="118">
        <v>7.6086956521739135E-2</v>
      </c>
      <c r="J108" s="118">
        <v>0.11055776892430279</v>
      </c>
    </row>
    <row r="109" spans="2:10" x14ac:dyDescent="0.25">
      <c r="B109" s="119" t="s">
        <v>207</v>
      </c>
      <c r="C109" s="119">
        <v>35</v>
      </c>
      <c r="D109" s="119">
        <v>19</v>
      </c>
      <c r="E109" s="119">
        <v>59</v>
      </c>
      <c r="G109" s="119" t="s">
        <v>207</v>
      </c>
      <c r="H109" s="120">
        <v>4.7879616963064295E-2</v>
      </c>
      <c r="I109" s="120">
        <v>0.10326086956521739</v>
      </c>
      <c r="J109" s="120">
        <v>5.8764940239043828E-2</v>
      </c>
    </row>
    <row r="110" spans="2:10" x14ac:dyDescent="0.25">
      <c r="B110" s="121"/>
      <c r="G110" s="121"/>
      <c r="H110" s="118"/>
      <c r="I110" s="118"/>
      <c r="J110" s="118"/>
    </row>
    <row r="111" spans="2:10" x14ac:dyDescent="0.25">
      <c r="B111" s="121"/>
      <c r="G111" s="121"/>
      <c r="H111" s="118"/>
      <c r="I111" s="118"/>
      <c r="J111" s="118"/>
    </row>
    <row r="113" spans="2:9" ht="27" x14ac:dyDescent="0.25">
      <c r="B113" s="117" t="s">
        <v>208</v>
      </c>
      <c r="C113" s="123" t="s">
        <v>341</v>
      </c>
      <c r="D113" s="123" t="s">
        <v>64</v>
      </c>
      <c r="E113" s="121"/>
      <c r="F113" s="121"/>
      <c r="G113" s="117" t="s">
        <v>208</v>
      </c>
      <c r="H113" s="123" t="s">
        <v>341</v>
      </c>
      <c r="I113" s="123" t="s">
        <v>64</v>
      </c>
    </row>
    <row r="114" spans="2:9" x14ac:dyDescent="0.25">
      <c r="B114" s="18" t="s">
        <v>202</v>
      </c>
      <c r="C114" s="18">
        <v>179</v>
      </c>
      <c r="D114" s="18">
        <v>144</v>
      </c>
      <c r="G114" s="18" t="s">
        <v>202</v>
      </c>
      <c r="H114" s="118">
        <v>0.48378378378378378</v>
      </c>
      <c r="I114" s="118">
        <v>0.39889196675900279</v>
      </c>
    </row>
    <row r="115" spans="2:9" x14ac:dyDescent="0.25">
      <c r="B115" s="18" t="s">
        <v>203</v>
      </c>
      <c r="C115" s="18">
        <v>109</v>
      </c>
      <c r="D115" s="18">
        <v>75</v>
      </c>
      <c r="G115" s="18" t="s">
        <v>203</v>
      </c>
      <c r="H115" s="118">
        <v>0.29459459459459458</v>
      </c>
      <c r="I115" s="118">
        <v>0.2077562326869806</v>
      </c>
    </row>
    <row r="116" spans="2:9" x14ac:dyDescent="0.25">
      <c r="B116" s="18" t="s">
        <v>204</v>
      </c>
      <c r="C116" s="18">
        <v>96</v>
      </c>
      <c r="D116" s="18">
        <v>117</v>
      </c>
      <c r="G116" s="18" t="s">
        <v>204</v>
      </c>
      <c r="H116" s="118">
        <v>0.25945945945945947</v>
      </c>
      <c r="I116" s="118">
        <v>0.32409972299168976</v>
      </c>
    </row>
    <row r="117" spans="2:9" x14ac:dyDescent="0.25">
      <c r="B117" s="18" t="s">
        <v>205</v>
      </c>
      <c r="C117" s="18">
        <v>47</v>
      </c>
      <c r="D117" s="18">
        <v>70</v>
      </c>
      <c r="G117" s="18" t="s">
        <v>205</v>
      </c>
      <c r="H117" s="118">
        <v>0.12702702702702703</v>
      </c>
      <c r="I117" s="118">
        <v>0.19390581717451524</v>
      </c>
    </row>
    <row r="118" spans="2:9" x14ac:dyDescent="0.25">
      <c r="B118" s="18" t="s">
        <v>206</v>
      </c>
      <c r="C118" s="18">
        <v>32</v>
      </c>
      <c r="D118" s="18">
        <v>49</v>
      </c>
      <c r="G118" s="18" t="s">
        <v>206</v>
      </c>
      <c r="H118" s="118">
        <v>8.6486486486486491E-2</v>
      </c>
      <c r="I118" s="118">
        <v>0.13573407202216067</v>
      </c>
    </row>
    <row r="119" spans="2:9" x14ac:dyDescent="0.25">
      <c r="B119" s="119" t="s">
        <v>207</v>
      </c>
      <c r="C119" s="119">
        <v>16</v>
      </c>
      <c r="D119" s="119">
        <v>19</v>
      </c>
      <c r="G119" s="119" t="s">
        <v>207</v>
      </c>
      <c r="H119" s="120">
        <v>4.3243243243243246E-2</v>
      </c>
      <c r="I119" s="120">
        <v>5.2631578947368418E-2</v>
      </c>
    </row>
    <row r="120" spans="2:9" x14ac:dyDescent="0.25">
      <c r="B120" s="121"/>
      <c r="G120" s="121"/>
    </row>
    <row r="121" spans="2:9" x14ac:dyDescent="0.25">
      <c r="B121" s="121"/>
      <c r="G121" s="121"/>
    </row>
    <row r="122" spans="2:9" x14ac:dyDescent="0.25">
      <c r="H122" s="118"/>
      <c r="I122" s="118"/>
    </row>
    <row r="123" spans="2:9" ht="27" x14ac:dyDescent="0.25">
      <c r="B123" s="117" t="s">
        <v>209</v>
      </c>
      <c r="C123" s="123" t="s">
        <v>341</v>
      </c>
      <c r="D123" s="123" t="s">
        <v>64</v>
      </c>
      <c r="E123" s="121"/>
      <c r="F123" s="121"/>
      <c r="G123" s="117" t="s">
        <v>209</v>
      </c>
      <c r="H123" s="123" t="s">
        <v>341</v>
      </c>
      <c r="I123" s="123" t="s">
        <v>64</v>
      </c>
    </row>
    <row r="124" spans="2:9" x14ac:dyDescent="0.25">
      <c r="B124" s="18" t="s">
        <v>202</v>
      </c>
      <c r="C124" s="18">
        <v>46</v>
      </c>
      <c r="D124" s="18">
        <v>36</v>
      </c>
      <c r="G124" s="18" t="s">
        <v>202</v>
      </c>
      <c r="H124" s="118">
        <v>0.51111111111111107</v>
      </c>
      <c r="I124" s="118">
        <v>0.38297872340425532</v>
      </c>
    </row>
    <row r="125" spans="2:9" x14ac:dyDescent="0.25">
      <c r="B125" s="18" t="s">
        <v>203</v>
      </c>
      <c r="C125" s="18">
        <v>30</v>
      </c>
      <c r="D125" s="18">
        <v>23</v>
      </c>
      <c r="G125" s="18" t="s">
        <v>203</v>
      </c>
      <c r="H125" s="118">
        <v>0.33333333333333331</v>
      </c>
      <c r="I125" s="118">
        <v>0.24468085106382978</v>
      </c>
    </row>
    <row r="126" spans="2:9" x14ac:dyDescent="0.25">
      <c r="B126" s="18" t="s">
        <v>204</v>
      </c>
      <c r="C126" s="18">
        <v>18</v>
      </c>
      <c r="D126" s="18">
        <v>26</v>
      </c>
      <c r="G126" s="18" t="s">
        <v>204</v>
      </c>
      <c r="H126" s="118">
        <v>0.2</v>
      </c>
      <c r="I126" s="118">
        <v>0.27659574468085107</v>
      </c>
    </row>
    <row r="127" spans="2:9" x14ac:dyDescent="0.25">
      <c r="B127" s="18" t="s">
        <v>205</v>
      </c>
      <c r="C127" s="18">
        <v>9</v>
      </c>
      <c r="D127" s="18">
        <v>12</v>
      </c>
      <c r="G127" s="18" t="s">
        <v>205</v>
      </c>
      <c r="H127" s="118">
        <v>0.1</v>
      </c>
      <c r="I127" s="118">
        <v>0.1276595744680851</v>
      </c>
    </row>
    <row r="128" spans="2:9" x14ac:dyDescent="0.25">
      <c r="B128" s="18" t="s">
        <v>206</v>
      </c>
      <c r="C128" s="18">
        <v>7</v>
      </c>
      <c r="D128" s="18">
        <v>7</v>
      </c>
      <c r="G128" s="18" t="s">
        <v>206</v>
      </c>
      <c r="H128" s="118">
        <v>7.7777777777777779E-2</v>
      </c>
      <c r="I128" s="118">
        <v>7.4468085106382975E-2</v>
      </c>
    </row>
    <row r="129" spans="2:10" x14ac:dyDescent="0.25">
      <c r="B129" s="119" t="s">
        <v>207</v>
      </c>
      <c r="C129" s="119">
        <v>10</v>
      </c>
      <c r="D129" s="119">
        <v>9</v>
      </c>
      <c r="G129" s="119" t="s">
        <v>207</v>
      </c>
      <c r="H129" s="120">
        <v>0.1111111111111111</v>
      </c>
      <c r="I129" s="120">
        <v>9.5744680851063829E-2</v>
      </c>
    </row>
    <row r="130" spans="2:10" x14ac:dyDescent="0.25">
      <c r="B130" s="121"/>
      <c r="G130" s="121"/>
    </row>
    <row r="131" spans="2:10" x14ac:dyDescent="0.25">
      <c r="B131" s="121"/>
      <c r="G131" s="121"/>
    </row>
    <row r="133" spans="2:10" x14ac:dyDescent="0.25">
      <c r="B133" s="117" t="s">
        <v>210</v>
      </c>
      <c r="C133" s="117" t="s">
        <v>164</v>
      </c>
      <c r="D133" s="117" t="s">
        <v>66</v>
      </c>
      <c r="E133" s="117" t="s">
        <v>140</v>
      </c>
      <c r="F133" s="121"/>
      <c r="G133" s="117" t="s">
        <v>210</v>
      </c>
      <c r="H133" s="117" t="s">
        <v>164</v>
      </c>
      <c r="I133" s="117" t="s">
        <v>66</v>
      </c>
      <c r="J133" s="117" t="s">
        <v>140</v>
      </c>
    </row>
    <row r="134" spans="2:10" x14ac:dyDescent="0.25">
      <c r="B134" s="18" t="s">
        <v>211</v>
      </c>
      <c r="C134" s="18">
        <v>171</v>
      </c>
      <c r="D134" s="18">
        <v>30</v>
      </c>
      <c r="E134" s="18">
        <v>220</v>
      </c>
      <c r="G134" s="18" t="s">
        <v>211</v>
      </c>
      <c r="H134" s="118">
        <v>0.23392612859097128</v>
      </c>
      <c r="I134" s="118">
        <v>0.16304347826086957</v>
      </c>
      <c r="J134" s="118">
        <v>0.21912350597609562</v>
      </c>
    </row>
    <row r="135" spans="2:10" x14ac:dyDescent="0.25">
      <c r="B135" s="18" t="s">
        <v>212</v>
      </c>
      <c r="C135" s="18">
        <v>110</v>
      </c>
      <c r="D135" s="18">
        <v>42</v>
      </c>
      <c r="E135" s="18">
        <v>175</v>
      </c>
      <c r="G135" s="18" t="s">
        <v>212</v>
      </c>
      <c r="H135" s="118">
        <v>0.15047879616963064</v>
      </c>
      <c r="I135" s="118">
        <v>0.22826086956521738</v>
      </c>
      <c r="J135" s="118">
        <v>0.17430278884462153</v>
      </c>
    </row>
    <row r="136" spans="2:10" x14ac:dyDescent="0.25">
      <c r="B136" s="18" t="s">
        <v>213</v>
      </c>
      <c r="C136" s="18">
        <v>64</v>
      </c>
      <c r="D136" s="18">
        <v>18</v>
      </c>
      <c r="E136" s="18">
        <v>89</v>
      </c>
      <c r="G136" s="18" t="s">
        <v>214</v>
      </c>
      <c r="H136" s="118">
        <v>8.7551299589603282E-2</v>
      </c>
      <c r="I136" s="118">
        <v>9.7826086956521743E-2</v>
      </c>
      <c r="J136" s="118">
        <v>8.8645418326693232E-2</v>
      </c>
    </row>
    <row r="137" spans="2:10" x14ac:dyDescent="0.25">
      <c r="B137" s="18" t="s">
        <v>215</v>
      </c>
      <c r="C137" s="18">
        <v>57</v>
      </c>
      <c r="D137" s="18">
        <v>12</v>
      </c>
      <c r="E137" s="18">
        <v>78</v>
      </c>
      <c r="G137" s="18" t="s">
        <v>216</v>
      </c>
      <c r="H137" s="118">
        <v>7.7975376196990423E-2</v>
      </c>
      <c r="I137" s="118">
        <v>6.5217391304347824E-2</v>
      </c>
      <c r="J137" s="118">
        <v>7.7689243027888447E-2</v>
      </c>
    </row>
    <row r="138" spans="2:10" x14ac:dyDescent="0.25">
      <c r="B138" s="18" t="s">
        <v>217</v>
      </c>
      <c r="C138" s="18">
        <v>94</v>
      </c>
      <c r="D138" s="18">
        <v>11</v>
      </c>
      <c r="E138" s="18">
        <v>116</v>
      </c>
      <c r="G138" s="18" t="s">
        <v>218</v>
      </c>
      <c r="H138" s="118">
        <v>0.19288645690834474</v>
      </c>
      <c r="I138" s="118">
        <v>9.7826086956521743E-2</v>
      </c>
      <c r="J138" s="118">
        <v>0.17330677290836655</v>
      </c>
    </row>
    <row r="139" spans="2:10" x14ac:dyDescent="0.25">
      <c r="B139" s="18" t="s">
        <v>219</v>
      </c>
      <c r="C139" s="18">
        <v>47</v>
      </c>
      <c r="D139" s="18">
        <v>7</v>
      </c>
      <c r="E139" s="18">
        <v>58</v>
      </c>
      <c r="H139" s="118"/>
      <c r="I139" s="118"/>
      <c r="J139" s="118"/>
    </row>
    <row r="140" spans="2:10" x14ac:dyDescent="0.25">
      <c r="B140" s="18" t="s">
        <v>220</v>
      </c>
      <c r="C140" s="18">
        <v>93</v>
      </c>
      <c r="D140" s="18">
        <v>45</v>
      </c>
      <c r="E140" s="18">
        <v>148</v>
      </c>
      <c r="G140" s="18" t="s">
        <v>221</v>
      </c>
      <c r="H140" s="118">
        <v>0.12722298221614228</v>
      </c>
      <c r="I140" s="118">
        <v>0.24456521739130435</v>
      </c>
      <c r="J140" s="118">
        <v>0.14741035856573706</v>
      </c>
    </row>
    <row r="141" spans="2:10" x14ac:dyDescent="0.25">
      <c r="B141" s="18" t="s">
        <v>222</v>
      </c>
      <c r="C141" s="18">
        <v>75</v>
      </c>
      <c r="D141" s="18">
        <v>11</v>
      </c>
      <c r="E141" s="18">
        <v>88</v>
      </c>
      <c r="G141" s="18" t="s">
        <v>223</v>
      </c>
      <c r="H141" s="118">
        <v>0.10259917920656635</v>
      </c>
      <c r="I141" s="118">
        <v>5.9782608695652176E-2</v>
      </c>
      <c r="J141" s="118">
        <v>8.7649402390438252E-2</v>
      </c>
    </row>
    <row r="142" spans="2:10" x14ac:dyDescent="0.25">
      <c r="B142" s="119" t="s">
        <v>65</v>
      </c>
      <c r="C142" s="119">
        <v>20</v>
      </c>
      <c r="D142" s="119">
        <v>8</v>
      </c>
      <c r="E142" s="119">
        <v>32</v>
      </c>
      <c r="G142" s="119" t="s">
        <v>65</v>
      </c>
      <c r="H142" s="120">
        <v>2.7359781121751026E-2</v>
      </c>
      <c r="I142" s="120">
        <v>4.3478260869565216E-2</v>
      </c>
      <c r="J142" s="120">
        <v>3.1872509960159362E-2</v>
      </c>
    </row>
    <row r="143" spans="2:10" x14ac:dyDescent="0.25">
      <c r="B143" s="121" t="s">
        <v>140</v>
      </c>
      <c r="C143" s="121">
        <v>731</v>
      </c>
      <c r="D143" s="121">
        <v>184</v>
      </c>
      <c r="E143" s="121">
        <v>1004</v>
      </c>
      <c r="F143" s="121"/>
      <c r="G143" s="121" t="s">
        <v>140</v>
      </c>
      <c r="H143" s="122">
        <v>1</v>
      </c>
      <c r="I143" s="122">
        <v>1</v>
      </c>
      <c r="J143" s="122">
        <v>1</v>
      </c>
    </row>
    <row r="144" spans="2:10" x14ac:dyDescent="0.25">
      <c r="B144" s="121"/>
      <c r="C144" s="121"/>
      <c r="D144" s="121"/>
      <c r="E144" s="121"/>
      <c r="F144" s="121"/>
      <c r="G144" s="121"/>
      <c r="H144" s="122"/>
      <c r="I144" s="122"/>
      <c r="J144" s="122"/>
    </row>
    <row r="146" spans="2:9" ht="27" x14ac:dyDescent="0.25">
      <c r="B146" s="117" t="s">
        <v>224</v>
      </c>
      <c r="C146" s="123" t="s">
        <v>341</v>
      </c>
      <c r="D146" s="123" t="s">
        <v>64</v>
      </c>
      <c r="E146" s="121"/>
      <c r="F146" s="121"/>
      <c r="G146" s="117" t="s">
        <v>224</v>
      </c>
      <c r="H146" s="123" t="s">
        <v>341</v>
      </c>
      <c r="I146" s="123" t="s">
        <v>64</v>
      </c>
    </row>
    <row r="147" spans="2:9" x14ac:dyDescent="0.25">
      <c r="B147" s="18" t="s">
        <v>211</v>
      </c>
      <c r="C147" s="18">
        <v>90</v>
      </c>
      <c r="D147" s="18">
        <v>81</v>
      </c>
      <c r="G147" s="18" t="s">
        <v>211</v>
      </c>
      <c r="H147" s="118">
        <v>0.24324324324324326</v>
      </c>
      <c r="I147" s="118">
        <v>0.22437673130193905</v>
      </c>
    </row>
    <row r="148" spans="2:9" x14ac:dyDescent="0.25">
      <c r="B148" s="18" t="s">
        <v>212</v>
      </c>
      <c r="C148" s="18">
        <v>45</v>
      </c>
      <c r="D148" s="18">
        <v>65</v>
      </c>
      <c r="G148" s="18" t="s">
        <v>212</v>
      </c>
      <c r="H148" s="118">
        <v>0.12162162162162163</v>
      </c>
      <c r="I148" s="118">
        <v>0.18005540166204986</v>
      </c>
    </row>
    <row r="149" spans="2:9" x14ac:dyDescent="0.25">
      <c r="B149" s="18" t="s">
        <v>213</v>
      </c>
      <c r="C149" s="18">
        <v>33</v>
      </c>
      <c r="D149" s="18">
        <v>31</v>
      </c>
      <c r="G149" s="18" t="s">
        <v>214</v>
      </c>
      <c r="H149" s="118">
        <v>8.9189189189189194E-2</v>
      </c>
      <c r="I149" s="118">
        <v>8.5872576177285317E-2</v>
      </c>
    </row>
    <row r="150" spans="2:9" x14ac:dyDescent="0.25">
      <c r="B150" s="18" t="s">
        <v>215</v>
      </c>
      <c r="C150" s="18">
        <v>35</v>
      </c>
      <c r="D150" s="18">
        <v>22</v>
      </c>
      <c r="G150" s="18" t="s">
        <v>216</v>
      </c>
      <c r="H150" s="118">
        <v>9.45945945945946E-2</v>
      </c>
      <c r="I150" s="118">
        <v>6.0941828254847646E-2</v>
      </c>
    </row>
    <row r="151" spans="2:9" x14ac:dyDescent="0.25">
      <c r="B151" s="18" t="s">
        <v>217</v>
      </c>
      <c r="C151" s="18">
        <v>46</v>
      </c>
      <c r="D151" s="18">
        <v>48</v>
      </c>
      <c r="G151" s="18" t="s">
        <v>218</v>
      </c>
      <c r="H151" s="118">
        <v>0.1864864864864865</v>
      </c>
      <c r="I151" s="118">
        <v>0.1994459833795014</v>
      </c>
    </row>
    <row r="152" spans="2:9" x14ac:dyDescent="0.25">
      <c r="B152" s="18" t="s">
        <v>219</v>
      </c>
      <c r="C152" s="18">
        <v>23</v>
      </c>
      <c r="D152" s="18">
        <v>24</v>
      </c>
      <c r="H152" s="118"/>
      <c r="I152" s="118"/>
    </row>
    <row r="153" spans="2:9" x14ac:dyDescent="0.25">
      <c r="B153" s="18" t="s">
        <v>220</v>
      </c>
      <c r="C153" s="18">
        <v>55</v>
      </c>
      <c r="D153" s="18">
        <v>38</v>
      </c>
      <c r="G153" s="18" t="s">
        <v>221</v>
      </c>
      <c r="H153" s="118">
        <v>0.14864864864864866</v>
      </c>
      <c r="I153" s="118">
        <v>0.10526315789473684</v>
      </c>
    </row>
    <row r="154" spans="2:9" x14ac:dyDescent="0.25">
      <c r="B154" s="18" t="s">
        <v>222</v>
      </c>
      <c r="C154" s="18">
        <v>34</v>
      </c>
      <c r="D154" s="18">
        <v>41</v>
      </c>
      <c r="G154" s="18" t="s">
        <v>223</v>
      </c>
      <c r="H154" s="118">
        <v>9.1891891891891897E-2</v>
      </c>
      <c r="I154" s="118">
        <v>0.11357340720221606</v>
      </c>
    </row>
    <row r="155" spans="2:9" x14ac:dyDescent="0.25">
      <c r="B155" s="119" t="s">
        <v>65</v>
      </c>
      <c r="C155" s="119">
        <v>9</v>
      </c>
      <c r="D155" s="119">
        <v>11</v>
      </c>
      <c r="G155" s="119" t="s">
        <v>65</v>
      </c>
      <c r="H155" s="120">
        <v>2.4324324324324326E-2</v>
      </c>
      <c r="I155" s="120">
        <v>3.0470914127423823E-2</v>
      </c>
    </row>
    <row r="156" spans="2:9" x14ac:dyDescent="0.25">
      <c r="B156" s="121" t="s">
        <v>140</v>
      </c>
      <c r="C156" s="121">
        <v>370</v>
      </c>
      <c r="D156" s="121">
        <v>361</v>
      </c>
      <c r="E156" s="121"/>
      <c r="F156" s="121"/>
      <c r="G156" s="121" t="s">
        <v>140</v>
      </c>
      <c r="H156" s="122">
        <v>1</v>
      </c>
      <c r="I156" s="122">
        <v>1</v>
      </c>
    </row>
    <row r="157" spans="2:9" x14ac:dyDescent="0.25">
      <c r="B157" s="121"/>
      <c r="C157" s="121"/>
      <c r="D157" s="121"/>
      <c r="E157" s="121"/>
      <c r="F157" s="121"/>
      <c r="G157" s="121"/>
      <c r="H157" s="122"/>
      <c r="I157" s="122"/>
    </row>
    <row r="159" spans="2:9" ht="27" x14ac:dyDescent="0.25">
      <c r="B159" s="117" t="s">
        <v>225</v>
      </c>
      <c r="C159" s="123" t="s">
        <v>341</v>
      </c>
      <c r="D159" s="123" t="s">
        <v>64</v>
      </c>
      <c r="E159" s="121"/>
      <c r="F159" s="121"/>
      <c r="G159" s="117" t="s">
        <v>225</v>
      </c>
      <c r="H159" s="123" t="s">
        <v>341</v>
      </c>
      <c r="I159" s="123" t="s">
        <v>64</v>
      </c>
    </row>
    <row r="160" spans="2:9" x14ac:dyDescent="0.25">
      <c r="B160" s="18" t="s">
        <v>211</v>
      </c>
      <c r="C160" s="18">
        <v>18</v>
      </c>
      <c r="D160" s="18">
        <v>12</v>
      </c>
      <c r="G160" s="18" t="s">
        <v>211</v>
      </c>
      <c r="H160" s="118">
        <v>0.2</v>
      </c>
      <c r="I160" s="118">
        <v>0.1276595744680851</v>
      </c>
    </row>
    <row r="161" spans="2:9" x14ac:dyDescent="0.25">
      <c r="B161" s="18" t="s">
        <v>212</v>
      </c>
      <c r="C161" s="18">
        <v>15</v>
      </c>
      <c r="D161" s="18">
        <v>27</v>
      </c>
      <c r="G161" s="18" t="s">
        <v>212</v>
      </c>
      <c r="H161" s="118">
        <v>0.16666666666666666</v>
      </c>
      <c r="I161" s="118">
        <v>0.28723404255319152</v>
      </c>
    </row>
    <row r="162" spans="2:9" x14ac:dyDescent="0.25">
      <c r="B162" s="18" t="s">
        <v>213</v>
      </c>
      <c r="C162" s="18">
        <v>9</v>
      </c>
      <c r="D162" s="18">
        <v>9</v>
      </c>
      <c r="G162" s="18" t="s">
        <v>214</v>
      </c>
      <c r="H162" s="118">
        <v>0.1</v>
      </c>
      <c r="I162" s="118">
        <v>9.5744680851063829E-2</v>
      </c>
    </row>
    <row r="163" spans="2:9" x14ac:dyDescent="0.25">
      <c r="B163" s="18" t="s">
        <v>215</v>
      </c>
      <c r="C163" s="18">
        <v>6</v>
      </c>
      <c r="D163" s="18">
        <v>6</v>
      </c>
      <c r="G163" s="18" t="s">
        <v>216</v>
      </c>
      <c r="H163" s="118">
        <v>6.6666666666666666E-2</v>
      </c>
      <c r="I163" s="118">
        <v>6.3829787234042548E-2</v>
      </c>
    </row>
    <row r="164" spans="2:9" x14ac:dyDescent="0.25">
      <c r="B164" s="18" t="s">
        <v>217</v>
      </c>
      <c r="C164" s="18">
        <v>4</v>
      </c>
      <c r="D164" s="18">
        <v>7</v>
      </c>
      <c r="G164" s="18" t="s">
        <v>218</v>
      </c>
      <c r="H164" s="118">
        <v>6.6666666666666666E-2</v>
      </c>
      <c r="I164" s="118">
        <v>0.1276595744680851</v>
      </c>
    </row>
    <row r="165" spans="2:9" x14ac:dyDescent="0.25">
      <c r="B165" s="18" t="s">
        <v>219</v>
      </c>
      <c r="C165" s="18">
        <v>2</v>
      </c>
      <c r="D165" s="18">
        <v>5</v>
      </c>
      <c r="H165" s="118"/>
      <c r="I165" s="118"/>
    </row>
    <row r="166" spans="2:9" x14ac:dyDescent="0.25">
      <c r="B166" s="18" t="s">
        <v>220</v>
      </c>
      <c r="C166" s="18">
        <v>28</v>
      </c>
      <c r="D166" s="18">
        <v>17</v>
      </c>
      <c r="G166" s="18" t="s">
        <v>221</v>
      </c>
      <c r="H166" s="118">
        <v>0.31111111111111112</v>
      </c>
      <c r="I166" s="118">
        <v>0.18085106382978725</v>
      </c>
    </row>
    <row r="167" spans="2:9" x14ac:dyDescent="0.25">
      <c r="B167" s="18" t="s">
        <v>222</v>
      </c>
      <c r="C167" s="18">
        <v>5</v>
      </c>
      <c r="D167" s="18">
        <v>6</v>
      </c>
      <c r="G167" s="18" t="s">
        <v>223</v>
      </c>
      <c r="H167" s="118">
        <v>5.5555555555555552E-2</v>
      </c>
      <c r="I167" s="118">
        <v>6.3829787234042548E-2</v>
      </c>
    </row>
    <row r="168" spans="2:9" x14ac:dyDescent="0.25">
      <c r="B168" s="119" t="s">
        <v>65</v>
      </c>
      <c r="C168" s="119">
        <v>3</v>
      </c>
      <c r="D168" s="119">
        <v>5</v>
      </c>
      <c r="G168" s="119" t="s">
        <v>65</v>
      </c>
      <c r="H168" s="120">
        <v>3.3333333333333333E-2</v>
      </c>
      <c r="I168" s="120">
        <v>5.3191489361702128E-2</v>
      </c>
    </row>
    <row r="169" spans="2:9" x14ac:dyDescent="0.25">
      <c r="B169" s="121" t="s">
        <v>140</v>
      </c>
      <c r="C169" s="121">
        <v>90</v>
      </c>
      <c r="D169" s="121">
        <v>94</v>
      </c>
      <c r="E169" s="121"/>
      <c r="F169" s="121"/>
      <c r="G169" s="121" t="s">
        <v>140</v>
      </c>
      <c r="H169" s="122">
        <v>1</v>
      </c>
      <c r="I169" s="122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BFBB-A95D-49CC-A5FA-94E3A096D45A}">
  <dimension ref="B2:P239"/>
  <sheetViews>
    <sheetView zoomScale="110" zoomScaleNormal="110" workbookViewId="0"/>
  </sheetViews>
  <sheetFormatPr baseColWidth="10" defaultColWidth="11.5703125" defaultRowHeight="13.5" x14ac:dyDescent="0.25"/>
  <cols>
    <col min="1" max="1" width="3.7109375" style="125" customWidth="1"/>
    <col min="2" max="2" width="54.85546875" style="125" bestFit="1" customWidth="1"/>
    <col min="3" max="3" width="12.85546875" style="125" bestFit="1" customWidth="1"/>
    <col min="4" max="4" width="9.42578125" style="125" bestFit="1" customWidth="1"/>
    <col min="5" max="5" width="5.140625" style="125" bestFit="1" customWidth="1"/>
    <col min="6" max="6" width="4.7109375" style="125" customWidth="1"/>
    <col min="7" max="7" width="54.85546875" style="125" bestFit="1" customWidth="1"/>
    <col min="8" max="8" width="12.85546875" style="125" bestFit="1" customWidth="1"/>
    <col min="9" max="9" width="9.42578125" style="125" bestFit="1" customWidth="1"/>
    <col min="10" max="10" width="7.28515625" style="125" bestFit="1" customWidth="1"/>
    <col min="11" max="11" width="3.85546875" style="125" customWidth="1"/>
    <col min="12" max="12" width="46.5703125" style="125" bestFit="1" customWidth="1"/>
    <col min="13" max="13" width="8.5703125" style="125" bestFit="1" customWidth="1"/>
    <col min="14" max="14" width="5.85546875" style="125" bestFit="1" customWidth="1"/>
    <col min="15" max="15" width="46.5703125" style="125" bestFit="1" customWidth="1"/>
    <col min="16" max="16" width="9.140625" style="125" bestFit="1" customWidth="1"/>
    <col min="17" max="17" width="7.7109375" style="125" bestFit="1" customWidth="1"/>
    <col min="18" max="18" width="4.7109375" style="125" customWidth="1"/>
    <col min="19" max="19" width="39.7109375" style="125" bestFit="1" customWidth="1"/>
    <col min="20" max="20" width="5.28515625" style="125" bestFit="1" customWidth="1"/>
    <col min="21" max="16384" width="11.5703125" style="125"/>
  </cols>
  <sheetData>
    <row r="2" spans="2:10" x14ac:dyDescent="0.25">
      <c r="B2" s="127" t="s">
        <v>351</v>
      </c>
    </row>
    <row r="4" spans="2:10" x14ac:dyDescent="0.25">
      <c r="B4" s="123" t="s">
        <v>226</v>
      </c>
      <c r="C4" s="123" t="s">
        <v>164</v>
      </c>
      <c r="D4" s="123" t="s">
        <v>66</v>
      </c>
      <c r="E4" s="123" t="s">
        <v>140</v>
      </c>
      <c r="F4" s="127"/>
      <c r="G4" s="123" t="s">
        <v>226</v>
      </c>
      <c r="H4" s="123" t="s">
        <v>164</v>
      </c>
      <c r="I4" s="123" t="s">
        <v>66</v>
      </c>
      <c r="J4" s="123" t="s">
        <v>140</v>
      </c>
    </row>
    <row r="5" spans="2:10" x14ac:dyDescent="0.25">
      <c r="B5" s="125" t="s">
        <v>227</v>
      </c>
      <c r="C5" s="125">
        <v>96</v>
      </c>
      <c r="D5" s="125">
        <v>40</v>
      </c>
      <c r="E5" s="125">
        <v>154</v>
      </c>
      <c r="G5" s="125" t="s">
        <v>228</v>
      </c>
      <c r="H5" s="163">
        <v>0.15584415584415584</v>
      </c>
      <c r="I5" s="163">
        <v>0.2484472049689441</v>
      </c>
      <c r="J5" s="163">
        <v>0.18032786885245902</v>
      </c>
    </row>
    <row r="6" spans="2:10" x14ac:dyDescent="0.25">
      <c r="B6" s="125" t="s">
        <v>229</v>
      </c>
      <c r="C6" s="125">
        <v>448</v>
      </c>
      <c r="D6" s="125">
        <v>88</v>
      </c>
      <c r="E6" s="125">
        <v>583</v>
      </c>
      <c r="G6" s="125" t="s">
        <v>229</v>
      </c>
      <c r="H6" s="163">
        <v>0.72727272727272729</v>
      </c>
      <c r="I6" s="163">
        <v>0.54658385093167705</v>
      </c>
      <c r="J6" s="163">
        <v>0.68266978922716626</v>
      </c>
    </row>
    <row r="7" spans="2:10" x14ac:dyDescent="0.25">
      <c r="B7" s="125" t="s">
        <v>230</v>
      </c>
      <c r="C7" s="125">
        <v>218</v>
      </c>
      <c r="D7" s="125">
        <v>41</v>
      </c>
      <c r="E7" s="125">
        <v>283</v>
      </c>
      <c r="G7" s="125" t="s">
        <v>230</v>
      </c>
      <c r="H7" s="163">
        <v>0.35389610389610388</v>
      </c>
      <c r="I7" s="163">
        <v>0.25465838509316768</v>
      </c>
      <c r="J7" s="163">
        <v>0.33138173302107726</v>
      </c>
    </row>
    <row r="8" spans="2:10" x14ac:dyDescent="0.25">
      <c r="B8" s="125" t="s">
        <v>231</v>
      </c>
      <c r="C8" s="125">
        <v>25</v>
      </c>
      <c r="D8" s="125">
        <v>13</v>
      </c>
      <c r="E8" s="125">
        <v>45</v>
      </c>
      <c r="G8" s="125" t="s">
        <v>231</v>
      </c>
      <c r="H8" s="163">
        <v>4.0584415584415584E-2</v>
      </c>
      <c r="I8" s="163">
        <v>8.0745341614906832E-2</v>
      </c>
      <c r="J8" s="163">
        <v>5.2693208430913352E-2</v>
      </c>
    </row>
    <row r="9" spans="2:10" x14ac:dyDescent="0.25">
      <c r="B9" s="126" t="s">
        <v>232</v>
      </c>
      <c r="C9" s="126">
        <v>5</v>
      </c>
      <c r="D9" s="126">
        <v>5</v>
      </c>
      <c r="E9" s="126">
        <v>12</v>
      </c>
      <c r="G9" s="126" t="s">
        <v>232</v>
      </c>
      <c r="H9" s="194">
        <v>8.1168831168831161E-3</v>
      </c>
      <c r="I9" s="194">
        <v>3.1055900621118012E-2</v>
      </c>
      <c r="J9" s="194">
        <v>1.405152224824356E-2</v>
      </c>
    </row>
    <row r="10" spans="2:10" x14ac:dyDescent="0.25">
      <c r="B10" s="127"/>
      <c r="C10" s="127"/>
      <c r="D10" s="127"/>
      <c r="E10" s="127"/>
      <c r="H10" s="163"/>
      <c r="I10" s="163"/>
      <c r="J10" s="163"/>
    </row>
    <row r="12" spans="2:10" ht="27" x14ac:dyDescent="0.25">
      <c r="B12" s="123" t="s">
        <v>233</v>
      </c>
      <c r="C12" s="123" t="s">
        <v>341</v>
      </c>
      <c r="D12" s="123" t="s">
        <v>64</v>
      </c>
      <c r="E12" s="127"/>
      <c r="F12" s="127"/>
      <c r="G12" s="123" t="s">
        <v>233</v>
      </c>
      <c r="H12" s="123" t="s">
        <v>341</v>
      </c>
      <c r="I12" s="123" t="s">
        <v>64</v>
      </c>
    </row>
    <row r="13" spans="2:10" x14ac:dyDescent="0.25">
      <c r="B13" s="125" t="s">
        <v>227</v>
      </c>
      <c r="C13" s="125">
        <v>50</v>
      </c>
      <c r="D13" s="125">
        <v>46</v>
      </c>
      <c r="G13" s="125" t="s">
        <v>234</v>
      </c>
      <c r="H13" s="163">
        <v>0.16233766233766234</v>
      </c>
      <c r="I13" s="163">
        <v>0.14935064935064934</v>
      </c>
    </row>
    <row r="14" spans="2:10" x14ac:dyDescent="0.25">
      <c r="B14" s="125" t="s">
        <v>229</v>
      </c>
      <c r="C14" s="125">
        <v>226</v>
      </c>
      <c r="D14" s="125">
        <v>222</v>
      </c>
      <c r="G14" s="125" t="s">
        <v>229</v>
      </c>
      <c r="H14" s="163">
        <v>0.73376623376623373</v>
      </c>
      <c r="I14" s="163">
        <v>0.72077922077922074</v>
      </c>
    </row>
    <row r="15" spans="2:10" x14ac:dyDescent="0.25">
      <c r="B15" s="125" t="s">
        <v>230</v>
      </c>
      <c r="C15" s="125">
        <v>113</v>
      </c>
      <c r="D15" s="125">
        <v>105</v>
      </c>
      <c r="G15" s="125" t="s">
        <v>230</v>
      </c>
      <c r="H15" s="163">
        <v>0.36688311688311687</v>
      </c>
      <c r="I15" s="163">
        <v>0.34090909090909088</v>
      </c>
    </row>
    <row r="16" spans="2:10" x14ac:dyDescent="0.25">
      <c r="B16" s="125" t="s">
        <v>231</v>
      </c>
      <c r="C16" s="125">
        <v>12</v>
      </c>
      <c r="D16" s="125">
        <v>13</v>
      </c>
      <c r="G16" s="125" t="s">
        <v>231</v>
      </c>
      <c r="H16" s="163">
        <v>3.896103896103896E-2</v>
      </c>
      <c r="I16" s="163">
        <v>4.2207792207792208E-2</v>
      </c>
    </row>
    <row r="17" spans="2:10" x14ac:dyDescent="0.25">
      <c r="B17" s="126" t="s">
        <v>232</v>
      </c>
      <c r="C17" s="126">
        <v>3</v>
      </c>
      <c r="D17" s="126">
        <v>2</v>
      </c>
      <c r="G17" s="126" t="s">
        <v>232</v>
      </c>
      <c r="H17" s="194">
        <v>9.74025974025974E-3</v>
      </c>
      <c r="I17" s="194">
        <v>6.4935064935064939E-3</v>
      </c>
    </row>
    <row r="18" spans="2:10" x14ac:dyDescent="0.25">
      <c r="B18" s="127"/>
      <c r="C18" s="127"/>
      <c r="D18" s="127"/>
      <c r="H18" s="165"/>
      <c r="I18" s="165"/>
    </row>
    <row r="20" spans="2:10" ht="27" x14ac:dyDescent="0.25">
      <c r="B20" s="123" t="s">
        <v>235</v>
      </c>
      <c r="C20" s="123" t="s">
        <v>341</v>
      </c>
      <c r="D20" s="123" t="s">
        <v>64</v>
      </c>
      <c r="E20" s="127"/>
      <c r="F20" s="127"/>
      <c r="G20" s="123" t="s">
        <v>235</v>
      </c>
      <c r="H20" s="123" t="s">
        <v>341</v>
      </c>
      <c r="I20" s="123" t="s">
        <v>64</v>
      </c>
    </row>
    <row r="21" spans="2:10" x14ac:dyDescent="0.25">
      <c r="B21" s="125" t="s">
        <v>227</v>
      </c>
      <c r="C21" s="125">
        <v>21</v>
      </c>
      <c r="D21" s="125">
        <v>19</v>
      </c>
      <c r="G21" s="125" t="s">
        <v>234</v>
      </c>
      <c r="H21" s="163">
        <v>0.26582278481012656</v>
      </c>
      <c r="I21" s="163">
        <v>0.23170731707317074</v>
      </c>
    </row>
    <row r="22" spans="2:10" x14ac:dyDescent="0.25">
      <c r="B22" s="125" t="s">
        <v>229</v>
      </c>
      <c r="C22" s="125">
        <v>44</v>
      </c>
      <c r="D22" s="125">
        <v>44</v>
      </c>
      <c r="G22" s="125" t="s">
        <v>229</v>
      </c>
      <c r="H22" s="163">
        <v>0.55696202531645567</v>
      </c>
      <c r="I22" s="163">
        <v>0.53658536585365857</v>
      </c>
    </row>
    <row r="23" spans="2:10" x14ac:dyDescent="0.25">
      <c r="B23" s="125" t="s">
        <v>230</v>
      </c>
      <c r="C23" s="125">
        <v>19</v>
      </c>
      <c r="D23" s="125">
        <v>22</v>
      </c>
      <c r="G23" s="125" t="s">
        <v>230</v>
      </c>
      <c r="H23" s="163">
        <v>0.24050632911392406</v>
      </c>
      <c r="I23" s="163">
        <v>0.26829268292682928</v>
      </c>
    </row>
    <row r="24" spans="2:10" x14ac:dyDescent="0.25">
      <c r="B24" s="125" t="s">
        <v>231</v>
      </c>
      <c r="C24" s="125">
        <v>7</v>
      </c>
      <c r="D24" s="125">
        <v>6</v>
      </c>
      <c r="G24" s="125" t="s">
        <v>231</v>
      </c>
      <c r="H24" s="163">
        <v>8.8607594936708861E-2</v>
      </c>
      <c r="I24" s="163">
        <v>7.3170731707317069E-2</v>
      </c>
    </row>
    <row r="25" spans="2:10" x14ac:dyDescent="0.25">
      <c r="B25" s="126" t="s">
        <v>232</v>
      </c>
      <c r="C25" s="126">
        <v>4</v>
      </c>
      <c r="D25" s="126">
        <v>1</v>
      </c>
      <c r="G25" s="126" t="s">
        <v>232</v>
      </c>
      <c r="H25" s="194">
        <v>5.0632911392405063E-2</v>
      </c>
      <c r="I25" s="194">
        <v>1.2195121951219513E-2</v>
      </c>
    </row>
    <row r="26" spans="2:10" x14ac:dyDescent="0.25">
      <c r="B26" s="127"/>
      <c r="C26" s="127"/>
      <c r="D26" s="127"/>
    </row>
    <row r="27" spans="2:10" x14ac:dyDescent="0.25">
      <c r="E27" s="166"/>
      <c r="H27" s="167"/>
      <c r="I27" s="167"/>
    </row>
    <row r="28" spans="2:10" x14ac:dyDescent="0.25">
      <c r="B28" s="123" t="s">
        <v>236</v>
      </c>
      <c r="C28" s="123" t="s">
        <v>164</v>
      </c>
      <c r="D28" s="123" t="s">
        <v>66</v>
      </c>
      <c r="E28" s="123" t="s">
        <v>140</v>
      </c>
      <c r="G28" s="123" t="s">
        <v>236</v>
      </c>
      <c r="H28" s="123" t="s">
        <v>164</v>
      </c>
      <c r="I28" s="123" t="s">
        <v>66</v>
      </c>
      <c r="J28" s="123" t="s">
        <v>140</v>
      </c>
    </row>
    <row r="29" spans="2:10" x14ac:dyDescent="0.25">
      <c r="B29" s="168">
        <v>1</v>
      </c>
      <c r="C29" s="166">
        <v>96</v>
      </c>
      <c r="D29" s="166">
        <v>40</v>
      </c>
      <c r="E29" s="166">
        <v>154</v>
      </c>
      <c r="G29" s="168">
        <v>1</v>
      </c>
      <c r="H29" s="169">
        <v>0.15584415584415584</v>
      </c>
      <c r="I29" s="169">
        <v>0.2484472049689441</v>
      </c>
      <c r="J29" s="169">
        <v>0.18032786885245902</v>
      </c>
    </row>
    <row r="30" spans="2:10" x14ac:dyDescent="0.25">
      <c r="B30" s="168">
        <v>2</v>
      </c>
      <c r="C30" s="166">
        <v>212</v>
      </c>
      <c r="D30" s="166">
        <v>58</v>
      </c>
      <c r="E30" s="166">
        <v>293</v>
      </c>
      <c r="G30" s="168">
        <v>2</v>
      </c>
      <c r="H30" s="169">
        <v>0.34415584415584416</v>
      </c>
      <c r="I30" s="169">
        <v>0.36024844720496896</v>
      </c>
      <c r="J30" s="169">
        <v>0.34309133489461358</v>
      </c>
    </row>
    <row r="31" spans="2:10" x14ac:dyDescent="0.25">
      <c r="B31" s="168">
        <v>3</v>
      </c>
      <c r="C31" s="166">
        <v>130</v>
      </c>
      <c r="D31" s="166">
        <v>33</v>
      </c>
      <c r="E31" s="166">
        <v>179</v>
      </c>
      <c r="G31" s="168">
        <v>3</v>
      </c>
      <c r="H31" s="169">
        <v>0.21103896103896103</v>
      </c>
      <c r="I31" s="169">
        <v>0.20496894409937888</v>
      </c>
      <c r="J31" s="169">
        <v>0.20960187353629978</v>
      </c>
    </row>
    <row r="32" spans="2:10" x14ac:dyDescent="0.25">
      <c r="B32" s="168">
        <v>4</v>
      </c>
      <c r="C32" s="166">
        <v>121</v>
      </c>
      <c r="D32" s="166">
        <v>17</v>
      </c>
      <c r="E32" s="166">
        <v>152</v>
      </c>
      <c r="G32" s="168">
        <v>4</v>
      </c>
      <c r="H32" s="169">
        <v>0.19642857142857142</v>
      </c>
      <c r="I32" s="169">
        <v>0.10559006211180125</v>
      </c>
      <c r="J32" s="169">
        <v>0.17798594847775176</v>
      </c>
    </row>
    <row r="33" spans="2:10" x14ac:dyDescent="0.25">
      <c r="B33" s="168" t="s">
        <v>237</v>
      </c>
      <c r="C33" s="166">
        <v>33</v>
      </c>
      <c r="D33" s="166">
        <v>9</v>
      </c>
      <c r="E33" s="166">
        <v>44</v>
      </c>
      <c r="G33" s="168" t="s">
        <v>237</v>
      </c>
      <c r="H33" s="169">
        <v>5.3571428571428568E-2</v>
      </c>
      <c r="I33" s="169">
        <v>5.5900621118012424E-2</v>
      </c>
      <c r="J33" s="169">
        <v>5.1522248243559721E-2</v>
      </c>
    </row>
    <row r="34" spans="2:10" x14ac:dyDescent="0.25">
      <c r="B34" s="126" t="s">
        <v>238</v>
      </c>
      <c r="C34" s="126">
        <v>24</v>
      </c>
      <c r="D34" s="126">
        <v>4</v>
      </c>
      <c r="E34" s="126">
        <v>32</v>
      </c>
      <c r="G34" s="126" t="s">
        <v>238</v>
      </c>
      <c r="H34" s="194">
        <v>3.896103896103896E-2</v>
      </c>
      <c r="I34" s="194">
        <v>2.4844720496894408E-2</v>
      </c>
      <c r="J34" s="194">
        <v>3.7470725995316159E-2</v>
      </c>
    </row>
    <row r="35" spans="2:10" x14ac:dyDescent="0.25">
      <c r="B35" s="127" t="s">
        <v>140</v>
      </c>
      <c r="C35" s="127">
        <f>SUM(C29:C34)</f>
        <v>616</v>
      </c>
      <c r="D35" s="127">
        <f>SUM(D29:D34)</f>
        <v>161</v>
      </c>
      <c r="E35" s="127">
        <f>SUM(E29:E34)</f>
        <v>854</v>
      </c>
      <c r="G35" s="127" t="s">
        <v>140</v>
      </c>
      <c r="H35" s="171">
        <v>1</v>
      </c>
      <c r="I35" s="171">
        <v>1</v>
      </c>
      <c r="J35" s="171">
        <v>1</v>
      </c>
    </row>
    <row r="36" spans="2:10" x14ac:dyDescent="0.25">
      <c r="H36" s="163"/>
      <c r="I36" s="163"/>
      <c r="J36" s="163"/>
    </row>
    <row r="37" spans="2:10" ht="27" x14ac:dyDescent="0.25">
      <c r="B37" s="123" t="s">
        <v>239</v>
      </c>
      <c r="C37" s="202" t="s">
        <v>341</v>
      </c>
      <c r="D37" s="202" t="s">
        <v>64</v>
      </c>
      <c r="G37" s="123" t="s">
        <v>239</v>
      </c>
      <c r="H37" s="203" t="s">
        <v>341</v>
      </c>
      <c r="I37" s="203" t="s">
        <v>64</v>
      </c>
      <c r="J37" s="165"/>
    </row>
    <row r="38" spans="2:10" x14ac:dyDescent="0.25">
      <c r="B38" s="168">
        <v>1</v>
      </c>
      <c r="C38" s="125">
        <v>50</v>
      </c>
      <c r="D38" s="125">
        <v>46</v>
      </c>
      <c r="G38" s="168">
        <v>1</v>
      </c>
      <c r="H38" s="163">
        <v>0.16233766233766234</v>
      </c>
      <c r="I38" s="163">
        <v>0.14935064935064934</v>
      </c>
    </row>
    <row r="39" spans="2:10" x14ac:dyDescent="0.25">
      <c r="B39" s="168">
        <v>2</v>
      </c>
      <c r="C39" s="125">
        <v>104</v>
      </c>
      <c r="D39" s="125">
        <v>108</v>
      </c>
      <c r="G39" s="168">
        <v>2</v>
      </c>
      <c r="H39" s="163">
        <v>0.33766233766233766</v>
      </c>
      <c r="I39" s="163">
        <v>0.35064935064935066</v>
      </c>
    </row>
    <row r="40" spans="2:10" x14ac:dyDescent="0.25">
      <c r="B40" s="168">
        <v>3</v>
      </c>
      <c r="C40" s="125">
        <v>71</v>
      </c>
      <c r="D40" s="125">
        <v>59</v>
      </c>
      <c r="G40" s="168">
        <v>3</v>
      </c>
      <c r="H40" s="163">
        <v>0.23051948051948051</v>
      </c>
      <c r="I40" s="163">
        <v>0.19155844155844157</v>
      </c>
    </row>
    <row r="41" spans="2:10" x14ac:dyDescent="0.25">
      <c r="B41" s="168">
        <v>4</v>
      </c>
      <c r="C41" s="125">
        <v>55</v>
      </c>
      <c r="D41" s="125">
        <v>66</v>
      </c>
      <c r="G41" s="168">
        <v>4</v>
      </c>
      <c r="H41" s="163">
        <v>0.17857142857142858</v>
      </c>
      <c r="I41" s="163">
        <v>0.21428571428571427</v>
      </c>
    </row>
    <row r="42" spans="2:10" x14ac:dyDescent="0.25">
      <c r="B42" s="168" t="s">
        <v>237</v>
      </c>
      <c r="C42" s="125">
        <v>14</v>
      </c>
      <c r="D42" s="125">
        <v>19</v>
      </c>
      <c r="G42" s="168" t="s">
        <v>237</v>
      </c>
      <c r="H42" s="163">
        <v>4.5454545454545456E-2</v>
      </c>
      <c r="I42" s="163">
        <v>6.1688311688311688E-2</v>
      </c>
    </row>
    <row r="43" spans="2:10" x14ac:dyDescent="0.25">
      <c r="B43" s="126" t="s">
        <v>238</v>
      </c>
      <c r="C43" s="126">
        <v>14</v>
      </c>
      <c r="D43" s="126">
        <v>10</v>
      </c>
      <c r="G43" s="126" t="s">
        <v>238</v>
      </c>
      <c r="H43" s="194">
        <v>4.5454545454545456E-2</v>
      </c>
      <c r="I43" s="194">
        <v>3.2467532467532464E-2</v>
      </c>
    </row>
    <row r="44" spans="2:10" x14ac:dyDescent="0.25">
      <c r="B44" s="127" t="s">
        <v>140</v>
      </c>
      <c r="C44" s="127">
        <f>SUM(C38:C43)</f>
        <v>308</v>
      </c>
      <c r="D44" s="127">
        <f>SUM(D38:D43)</f>
        <v>308</v>
      </c>
      <c r="G44" s="127" t="s">
        <v>140</v>
      </c>
      <c r="H44" s="171">
        <v>1</v>
      </c>
      <c r="I44" s="171">
        <v>1</v>
      </c>
    </row>
    <row r="45" spans="2:10" x14ac:dyDescent="0.25">
      <c r="H45" s="163"/>
      <c r="I45" s="163"/>
    </row>
    <row r="46" spans="2:10" ht="27" x14ac:dyDescent="0.25">
      <c r="B46" s="123" t="s">
        <v>240</v>
      </c>
      <c r="C46" s="202" t="s">
        <v>341</v>
      </c>
      <c r="D46" s="202" t="s">
        <v>64</v>
      </c>
      <c r="G46" s="123" t="s">
        <v>240</v>
      </c>
      <c r="H46" s="202" t="s">
        <v>341</v>
      </c>
      <c r="I46" s="202" t="s">
        <v>64</v>
      </c>
    </row>
    <row r="47" spans="2:10" x14ac:dyDescent="0.25">
      <c r="B47" s="168">
        <v>1</v>
      </c>
      <c r="C47" s="125">
        <v>21</v>
      </c>
      <c r="D47" s="125">
        <v>19</v>
      </c>
      <c r="G47" s="168">
        <v>1</v>
      </c>
      <c r="H47" s="163">
        <v>0.26582278481012656</v>
      </c>
      <c r="I47" s="163">
        <v>0.23170731707317074</v>
      </c>
    </row>
    <row r="48" spans="2:10" x14ac:dyDescent="0.25">
      <c r="B48" s="168">
        <v>2</v>
      </c>
      <c r="C48" s="125">
        <v>30</v>
      </c>
      <c r="D48" s="125">
        <v>28</v>
      </c>
      <c r="G48" s="168">
        <v>2</v>
      </c>
      <c r="H48" s="163">
        <v>0.379746835443038</v>
      </c>
      <c r="I48" s="163">
        <v>0.34146341463414637</v>
      </c>
    </row>
    <row r="49" spans="2:10" x14ac:dyDescent="0.25">
      <c r="B49" s="168">
        <v>3</v>
      </c>
      <c r="C49" s="125">
        <v>15</v>
      </c>
      <c r="D49" s="125">
        <v>18</v>
      </c>
      <c r="G49" s="168">
        <v>3</v>
      </c>
      <c r="H49" s="163">
        <v>0.189873417721519</v>
      </c>
      <c r="I49" s="163">
        <v>0.21951219512195122</v>
      </c>
    </row>
    <row r="50" spans="2:10" x14ac:dyDescent="0.25">
      <c r="B50" s="168">
        <v>4</v>
      </c>
      <c r="C50" s="125">
        <v>8</v>
      </c>
      <c r="D50" s="125">
        <v>9</v>
      </c>
      <c r="G50" s="168">
        <v>4</v>
      </c>
      <c r="H50" s="163">
        <v>0.10126582278481013</v>
      </c>
      <c r="I50" s="163">
        <v>0.10975609756097561</v>
      </c>
      <c r="J50" s="163"/>
    </row>
    <row r="51" spans="2:10" x14ac:dyDescent="0.25">
      <c r="B51" s="125" t="s">
        <v>237</v>
      </c>
      <c r="C51" s="125">
        <v>4</v>
      </c>
      <c r="D51" s="125">
        <v>5</v>
      </c>
      <c r="G51" s="125" t="s">
        <v>237</v>
      </c>
      <c r="H51" s="163">
        <v>5.0632911392405063E-2</v>
      </c>
      <c r="I51" s="163">
        <v>6.097560975609756E-2</v>
      </c>
      <c r="J51" s="163"/>
    </row>
    <row r="52" spans="2:10" x14ac:dyDescent="0.25">
      <c r="B52" s="126" t="s">
        <v>238</v>
      </c>
      <c r="C52" s="126">
        <v>1</v>
      </c>
      <c r="D52" s="126">
        <v>3</v>
      </c>
      <c r="G52" s="126" t="s">
        <v>238</v>
      </c>
      <c r="H52" s="194">
        <v>1.2658227848101266E-2</v>
      </c>
      <c r="I52" s="194">
        <v>3.6585365853658534E-2</v>
      </c>
      <c r="J52" s="163"/>
    </row>
    <row r="53" spans="2:10" x14ac:dyDescent="0.25">
      <c r="B53" s="127" t="s">
        <v>140</v>
      </c>
      <c r="C53" s="127">
        <f>SUM(C47:C52)</f>
        <v>79</v>
      </c>
      <c r="D53" s="127">
        <f>SUM(D47:D52)</f>
        <v>82</v>
      </c>
      <c r="G53" s="127" t="s">
        <v>140</v>
      </c>
      <c r="H53" s="171">
        <v>1</v>
      </c>
      <c r="I53" s="171">
        <v>1</v>
      </c>
      <c r="J53" s="163"/>
    </row>
    <row r="55" spans="2:10" x14ac:dyDescent="0.25">
      <c r="B55" s="123" t="s">
        <v>241</v>
      </c>
      <c r="C55" s="123" t="s">
        <v>164</v>
      </c>
      <c r="D55" s="123" t="s">
        <v>66</v>
      </c>
      <c r="E55" s="123" t="s">
        <v>140</v>
      </c>
      <c r="G55" s="123" t="s">
        <v>241</v>
      </c>
      <c r="H55" s="123" t="s">
        <v>164</v>
      </c>
      <c r="I55" s="123" t="s">
        <v>66</v>
      </c>
      <c r="J55" s="123" t="s">
        <v>140</v>
      </c>
    </row>
    <row r="56" spans="2:10" x14ac:dyDescent="0.25">
      <c r="B56" s="125" t="s">
        <v>242</v>
      </c>
      <c r="C56" s="125">
        <v>219</v>
      </c>
      <c r="D56" s="125">
        <v>18</v>
      </c>
      <c r="E56" s="125">
        <v>251</v>
      </c>
      <c r="G56" s="125" t="s">
        <v>242</v>
      </c>
      <c r="H56" s="163">
        <v>0.29958960328317374</v>
      </c>
      <c r="I56" s="163">
        <v>9.7826086956521743E-2</v>
      </c>
      <c r="J56" s="163">
        <v>0.25</v>
      </c>
    </row>
    <row r="57" spans="2:10" x14ac:dyDescent="0.25">
      <c r="B57" s="125" t="s">
        <v>243</v>
      </c>
      <c r="C57" s="125">
        <v>319</v>
      </c>
      <c r="D57" s="125">
        <v>100</v>
      </c>
      <c r="E57" s="125">
        <v>455</v>
      </c>
      <c r="G57" s="125" t="s">
        <v>243</v>
      </c>
      <c r="H57" s="163">
        <v>0.43638850889192887</v>
      </c>
      <c r="I57" s="163">
        <v>0.54347826086956519</v>
      </c>
      <c r="J57" s="163">
        <v>0.45318725099601592</v>
      </c>
    </row>
    <row r="58" spans="2:10" x14ac:dyDescent="0.25">
      <c r="B58" s="126" t="s">
        <v>244</v>
      </c>
      <c r="C58" s="126">
        <v>193</v>
      </c>
      <c r="D58" s="126">
        <v>66</v>
      </c>
      <c r="E58" s="126">
        <v>298</v>
      </c>
      <c r="G58" s="126" t="s">
        <v>244</v>
      </c>
      <c r="H58" s="194">
        <v>0.26402188782489738</v>
      </c>
      <c r="I58" s="194">
        <v>0.35869565217391303</v>
      </c>
      <c r="J58" s="194">
        <v>0.29681274900398408</v>
      </c>
    </row>
    <row r="59" spans="2:10" x14ac:dyDescent="0.25">
      <c r="B59" s="127" t="s">
        <v>140</v>
      </c>
      <c r="C59" s="127">
        <v>731</v>
      </c>
      <c r="D59" s="127">
        <v>184</v>
      </c>
      <c r="E59" s="127">
        <v>1004</v>
      </c>
      <c r="G59" s="127" t="s">
        <v>140</v>
      </c>
      <c r="H59" s="171">
        <v>1</v>
      </c>
      <c r="I59" s="171">
        <v>1</v>
      </c>
      <c r="J59" s="171">
        <v>1</v>
      </c>
    </row>
    <row r="61" spans="2:10" ht="27" x14ac:dyDescent="0.25">
      <c r="B61" s="123" t="s">
        <v>245</v>
      </c>
      <c r="C61" s="202" t="s">
        <v>341</v>
      </c>
      <c r="D61" s="202" t="s">
        <v>64</v>
      </c>
      <c r="G61" s="123" t="s">
        <v>245</v>
      </c>
      <c r="H61" s="123" t="s">
        <v>341</v>
      </c>
      <c r="I61" s="123" t="s">
        <v>64</v>
      </c>
    </row>
    <row r="62" spans="2:10" x14ac:dyDescent="0.25">
      <c r="B62" s="125" t="s">
        <v>242</v>
      </c>
      <c r="C62" s="125">
        <v>66</v>
      </c>
      <c r="D62" s="125">
        <v>153</v>
      </c>
      <c r="G62" s="125" t="s">
        <v>242</v>
      </c>
      <c r="H62" s="163">
        <v>0.17837837837837839</v>
      </c>
      <c r="I62" s="163">
        <v>0.42382271468144045</v>
      </c>
    </row>
    <row r="63" spans="2:10" x14ac:dyDescent="0.25">
      <c r="B63" s="125" t="s">
        <v>243</v>
      </c>
      <c r="C63" s="125">
        <v>198</v>
      </c>
      <c r="D63" s="125">
        <v>121</v>
      </c>
      <c r="G63" s="125" t="s">
        <v>243</v>
      </c>
      <c r="H63" s="163">
        <v>0.53513513513513511</v>
      </c>
      <c r="I63" s="163">
        <v>0.33518005540166207</v>
      </c>
    </row>
    <row r="64" spans="2:10" x14ac:dyDescent="0.25">
      <c r="B64" s="126" t="s">
        <v>244</v>
      </c>
      <c r="C64" s="126">
        <v>106</v>
      </c>
      <c r="D64" s="126">
        <v>87</v>
      </c>
      <c r="G64" s="126" t="s">
        <v>244</v>
      </c>
      <c r="H64" s="194">
        <v>0.2864864864864865</v>
      </c>
      <c r="I64" s="194">
        <v>0.24099722991689751</v>
      </c>
    </row>
    <row r="65" spans="2:10" x14ac:dyDescent="0.25">
      <c r="B65" s="127" t="s">
        <v>140</v>
      </c>
      <c r="C65" s="127">
        <v>370</v>
      </c>
      <c r="D65" s="127">
        <v>361</v>
      </c>
      <c r="G65" s="127" t="s">
        <v>140</v>
      </c>
      <c r="H65" s="171">
        <v>1</v>
      </c>
      <c r="I65" s="171">
        <v>1</v>
      </c>
    </row>
    <row r="67" spans="2:10" ht="27" x14ac:dyDescent="0.25">
      <c r="B67" s="123" t="s">
        <v>246</v>
      </c>
      <c r="C67" s="202" t="s">
        <v>341</v>
      </c>
      <c r="D67" s="202" t="s">
        <v>64</v>
      </c>
      <c r="G67" s="123" t="s">
        <v>246</v>
      </c>
      <c r="H67" s="123" t="s">
        <v>341</v>
      </c>
      <c r="I67" s="123" t="s">
        <v>64</v>
      </c>
    </row>
    <row r="68" spans="2:10" x14ac:dyDescent="0.25">
      <c r="B68" s="125" t="s">
        <v>242</v>
      </c>
      <c r="C68" s="125">
        <v>4</v>
      </c>
      <c r="D68" s="125">
        <v>14</v>
      </c>
      <c r="G68" s="125" t="s">
        <v>242</v>
      </c>
      <c r="H68" s="163">
        <v>4.4444444444444446E-2</v>
      </c>
      <c r="I68" s="163">
        <v>0.14893617021276595</v>
      </c>
    </row>
    <row r="69" spans="2:10" x14ac:dyDescent="0.25">
      <c r="B69" s="168" t="s">
        <v>243</v>
      </c>
      <c r="C69" s="125">
        <v>62</v>
      </c>
      <c r="D69" s="172">
        <v>38</v>
      </c>
      <c r="G69" s="168" t="s">
        <v>243</v>
      </c>
      <c r="H69" s="163">
        <v>0.68888888888888888</v>
      </c>
      <c r="I69" s="163">
        <v>0.40425531914893614</v>
      </c>
      <c r="J69" s="163"/>
    </row>
    <row r="70" spans="2:10" x14ac:dyDescent="0.25">
      <c r="B70" s="204" t="s">
        <v>244</v>
      </c>
      <c r="C70" s="126">
        <v>24</v>
      </c>
      <c r="D70" s="205">
        <v>42</v>
      </c>
      <c r="G70" s="204" t="s">
        <v>244</v>
      </c>
      <c r="H70" s="194">
        <v>0.26666666666666666</v>
      </c>
      <c r="I70" s="194">
        <v>0.44680851063829785</v>
      </c>
      <c r="J70" s="163"/>
    </row>
    <row r="71" spans="2:10" x14ac:dyDescent="0.25">
      <c r="B71" s="173" t="s">
        <v>140</v>
      </c>
      <c r="C71" s="127">
        <v>90</v>
      </c>
      <c r="D71" s="174">
        <v>94</v>
      </c>
      <c r="G71" s="127" t="s">
        <v>140</v>
      </c>
      <c r="H71" s="171">
        <v>1</v>
      </c>
      <c r="I71" s="171">
        <v>1</v>
      </c>
      <c r="J71" s="163"/>
    </row>
    <row r="72" spans="2:10" x14ac:dyDescent="0.25">
      <c r="B72" s="168"/>
      <c r="D72" s="172"/>
      <c r="G72" s="168"/>
      <c r="H72" s="163"/>
      <c r="I72" s="163"/>
      <c r="J72" s="163"/>
    </row>
    <row r="73" spans="2:10" x14ac:dyDescent="0.25">
      <c r="B73" s="206" t="s">
        <v>247</v>
      </c>
      <c r="C73" s="123" t="s">
        <v>164</v>
      </c>
      <c r="D73" s="207" t="s">
        <v>66</v>
      </c>
      <c r="E73" s="123" t="s">
        <v>140</v>
      </c>
      <c r="G73" s="206" t="s">
        <v>247</v>
      </c>
      <c r="H73" s="202" t="s">
        <v>164</v>
      </c>
      <c r="I73" s="202" t="s">
        <v>66</v>
      </c>
      <c r="J73" s="202" t="s">
        <v>140</v>
      </c>
    </row>
    <row r="74" spans="2:10" x14ac:dyDescent="0.25">
      <c r="B74" s="168" t="s">
        <v>248</v>
      </c>
      <c r="C74" s="125">
        <v>200</v>
      </c>
      <c r="D74" s="172">
        <v>26</v>
      </c>
      <c r="E74" s="125">
        <v>258</v>
      </c>
      <c r="G74" s="168" t="s">
        <v>248</v>
      </c>
      <c r="H74" s="163">
        <v>0.27359781121751026</v>
      </c>
      <c r="I74" s="163">
        <v>0.14130434782608695</v>
      </c>
      <c r="J74" s="163">
        <v>0.25697211155378485</v>
      </c>
    </row>
    <row r="75" spans="2:10" x14ac:dyDescent="0.25">
      <c r="B75" s="125" t="s">
        <v>249</v>
      </c>
      <c r="C75" s="125">
        <v>373</v>
      </c>
      <c r="D75" s="125">
        <v>105</v>
      </c>
      <c r="E75" s="125">
        <v>524</v>
      </c>
      <c r="G75" s="125" t="s">
        <v>249</v>
      </c>
      <c r="H75" s="163">
        <v>0.51025991792065661</v>
      </c>
      <c r="I75" s="163">
        <v>0.57065217391304346</v>
      </c>
      <c r="J75" s="163">
        <v>0.52191235059760954</v>
      </c>
    </row>
    <row r="76" spans="2:10" x14ac:dyDescent="0.25">
      <c r="B76" s="125" t="s">
        <v>250</v>
      </c>
      <c r="C76" s="125">
        <v>105</v>
      </c>
      <c r="D76" s="125">
        <v>9</v>
      </c>
      <c r="E76" s="125">
        <v>126</v>
      </c>
      <c r="G76" s="125" t="s">
        <v>250</v>
      </c>
      <c r="H76" s="163">
        <v>0.1436388508891929</v>
      </c>
      <c r="I76" s="163">
        <v>4.8913043478260872E-2</v>
      </c>
      <c r="J76" s="163">
        <v>0.12549800796812749</v>
      </c>
    </row>
    <row r="77" spans="2:10" x14ac:dyDescent="0.25">
      <c r="B77" s="125" t="s">
        <v>244</v>
      </c>
      <c r="C77" s="125">
        <v>247</v>
      </c>
      <c r="D77" s="125">
        <v>71</v>
      </c>
      <c r="E77" s="125">
        <v>356</v>
      </c>
      <c r="G77" s="125" t="s">
        <v>244</v>
      </c>
      <c r="H77" s="163">
        <v>0.33789329685362518</v>
      </c>
      <c r="I77" s="163">
        <v>0.3858695652173913</v>
      </c>
      <c r="J77" s="163">
        <v>0.35458167330677293</v>
      </c>
    </row>
    <row r="78" spans="2:10" x14ac:dyDescent="0.25">
      <c r="B78" s="168"/>
      <c r="D78" s="172"/>
      <c r="G78" s="168"/>
      <c r="H78" s="163"/>
      <c r="I78" s="163"/>
    </row>
    <row r="79" spans="2:10" ht="27" x14ac:dyDescent="0.25">
      <c r="B79" s="206" t="s">
        <v>251</v>
      </c>
      <c r="C79" s="202" t="s">
        <v>341</v>
      </c>
      <c r="D79" s="202" t="s">
        <v>64</v>
      </c>
      <c r="G79" s="206" t="s">
        <v>251</v>
      </c>
      <c r="H79" s="202" t="s">
        <v>341</v>
      </c>
      <c r="I79" s="202" t="s">
        <v>64</v>
      </c>
    </row>
    <row r="80" spans="2:10" x14ac:dyDescent="0.25">
      <c r="B80" s="168" t="s">
        <v>248</v>
      </c>
      <c r="C80" s="125">
        <v>105</v>
      </c>
      <c r="D80" s="172">
        <v>95</v>
      </c>
      <c r="G80" s="168" t="s">
        <v>248</v>
      </c>
      <c r="H80" s="163">
        <v>0.28378378378378377</v>
      </c>
      <c r="I80" s="163">
        <v>0.26315789473684209</v>
      </c>
    </row>
    <row r="81" spans="2:10" x14ac:dyDescent="0.25">
      <c r="B81" s="168" t="s">
        <v>249</v>
      </c>
      <c r="C81" s="125">
        <v>175</v>
      </c>
      <c r="D81" s="172">
        <v>198</v>
      </c>
      <c r="G81" s="168" t="s">
        <v>249</v>
      </c>
      <c r="H81" s="163">
        <v>0.47297297297297297</v>
      </c>
      <c r="I81" s="163">
        <v>0.54847645429362879</v>
      </c>
    </row>
    <row r="82" spans="2:10" x14ac:dyDescent="0.25">
      <c r="B82" s="168" t="s">
        <v>250</v>
      </c>
      <c r="C82" s="125">
        <v>58</v>
      </c>
      <c r="D82" s="172">
        <v>47</v>
      </c>
      <c r="G82" s="168" t="s">
        <v>250</v>
      </c>
      <c r="H82" s="163">
        <v>0.15675675675675677</v>
      </c>
      <c r="I82" s="163">
        <v>0.13019390581717452</v>
      </c>
    </row>
    <row r="83" spans="2:10" x14ac:dyDescent="0.25">
      <c r="B83" s="204" t="s">
        <v>244</v>
      </c>
      <c r="C83" s="126">
        <v>129</v>
      </c>
      <c r="D83" s="205">
        <v>118</v>
      </c>
      <c r="G83" s="204" t="s">
        <v>244</v>
      </c>
      <c r="H83" s="194">
        <v>0.34864864864864864</v>
      </c>
      <c r="I83" s="194">
        <v>0.32686980609418281</v>
      </c>
    </row>
    <row r="84" spans="2:10" x14ac:dyDescent="0.25">
      <c r="H84" s="165"/>
      <c r="I84" s="165"/>
    </row>
    <row r="85" spans="2:10" ht="27" x14ac:dyDescent="0.25">
      <c r="B85" s="123" t="s">
        <v>252</v>
      </c>
      <c r="C85" s="202" t="s">
        <v>341</v>
      </c>
      <c r="D85" s="202" t="s">
        <v>64</v>
      </c>
      <c r="G85" s="123" t="s">
        <v>252</v>
      </c>
      <c r="H85" s="123" t="s">
        <v>341</v>
      </c>
      <c r="I85" s="123" t="s">
        <v>64</v>
      </c>
    </row>
    <row r="86" spans="2:10" x14ac:dyDescent="0.25">
      <c r="B86" s="125" t="s">
        <v>248</v>
      </c>
      <c r="C86" s="125">
        <v>16</v>
      </c>
      <c r="D86" s="125">
        <v>10</v>
      </c>
      <c r="G86" s="125" t="s">
        <v>248</v>
      </c>
      <c r="H86" s="163">
        <v>0.17777777777777778</v>
      </c>
      <c r="I86" s="163">
        <v>0.10638297872340426</v>
      </c>
    </row>
    <row r="87" spans="2:10" x14ac:dyDescent="0.25">
      <c r="B87" s="168" t="s">
        <v>249</v>
      </c>
      <c r="C87" s="125">
        <v>53</v>
      </c>
      <c r="D87" s="172">
        <v>52</v>
      </c>
      <c r="G87" s="168" t="s">
        <v>249</v>
      </c>
      <c r="H87" s="163">
        <v>0.58888888888888891</v>
      </c>
      <c r="I87" s="163">
        <v>0.55319148936170215</v>
      </c>
    </row>
    <row r="88" spans="2:10" x14ac:dyDescent="0.25">
      <c r="B88" s="168" t="s">
        <v>250</v>
      </c>
      <c r="C88" s="125">
        <v>2</v>
      </c>
      <c r="D88" s="172">
        <v>7</v>
      </c>
      <c r="G88" s="168" t="s">
        <v>250</v>
      </c>
      <c r="H88" s="163">
        <v>2.2222222222222223E-2</v>
      </c>
      <c r="I88" s="163">
        <v>7.4468085106382975E-2</v>
      </c>
    </row>
    <row r="89" spans="2:10" x14ac:dyDescent="0.25">
      <c r="B89" s="204" t="s">
        <v>244</v>
      </c>
      <c r="C89" s="126">
        <v>34</v>
      </c>
      <c r="D89" s="205">
        <v>37</v>
      </c>
      <c r="G89" s="204" t="s">
        <v>244</v>
      </c>
      <c r="H89" s="194">
        <v>0.37777777777777777</v>
      </c>
      <c r="I89" s="194">
        <v>0.39361702127659576</v>
      </c>
    </row>
    <row r="90" spans="2:10" x14ac:dyDescent="0.25">
      <c r="B90" s="168"/>
      <c r="D90" s="172"/>
      <c r="G90" s="168"/>
      <c r="H90" s="163"/>
      <c r="I90" s="163"/>
    </row>
    <row r="91" spans="2:10" x14ac:dyDescent="0.25">
      <c r="B91" s="168"/>
      <c r="D91" s="172"/>
      <c r="G91" s="168"/>
      <c r="H91" s="163"/>
      <c r="I91" s="163"/>
    </row>
    <row r="92" spans="2:10" x14ac:dyDescent="0.25">
      <c r="B92" s="206" t="s">
        <v>362</v>
      </c>
      <c r="C92" s="123" t="s">
        <v>164</v>
      </c>
      <c r="D92" s="207" t="s">
        <v>66</v>
      </c>
      <c r="E92" s="123" t="s">
        <v>140</v>
      </c>
      <c r="G92" s="206" t="s">
        <v>362</v>
      </c>
      <c r="H92" s="202" t="s">
        <v>164</v>
      </c>
      <c r="I92" s="202" t="s">
        <v>66</v>
      </c>
      <c r="J92" s="123" t="s">
        <v>140</v>
      </c>
    </row>
    <row r="93" spans="2:10" x14ac:dyDescent="0.25">
      <c r="B93" s="125" t="s">
        <v>343</v>
      </c>
      <c r="C93" s="125">
        <v>11</v>
      </c>
      <c r="D93" s="125">
        <v>12</v>
      </c>
      <c r="E93" s="125">
        <v>28</v>
      </c>
      <c r="G93" s="125" t="s">
        <v>343</v>
      </c>
      <c r="H93" s="163">
        <v>1.5047879616963064E-2</v>
      </c>
      <c r="I93" s="163">
        <v>6.5217391304347824E-2</v>
      </c>
      <c r="J93" s="163">
        <v>2.7888446215139442E-2</v>
      </c>
    </row>
    <row r="94" spans="2:10" x14ac:dyDescent="0.25">
      <c r="B94" s="125" t="s">
        <v>344</v>
      </c>
      <c r="C94" s="125">
        <v>210</v>
      </c>
      <c r="D94" s="125">
        <v>85</v>
      </c>
      <c r="E94" s="125">
        <v>325</v>
      </c>
      <c r="G94" s="125" t="s">
        <v>344</v>
      </c>
      <c r="H94" s="163">
        <v>0.2872777017783858</v>
      </c>
      <c r="I94" s="163">
        <v>0.46195652173913043</v>
      </c>
      <c r="J94" s="163">
        <v>0.32370517928286852</v>
      </c>
    </row>
    <row r="95" spans="2:10" x14ac:dyDescent="0.25">
      <c r="B95" s="125" t="s">
        <v>345</v>
      </c>
      <c r="C95" s="125">
        <v>306</v>
      </c>
      <c r="D95" s="125">
        <v>55</v>
      </c>
      <c r="E95" s="125">
        <v>392</v>
      </c>
      <c r="G95" s="125" t="s">
        <v>345</v>
      </c>
      <c r="H95" s="163">
        <v>0.41860465116279072</v>
      </c>
      <c r="I95" s="163">
        <v>0.29891304347826086</v>
      </c>
      <c r="J95" s="163">
        <v>0.39043824701195218</v>
      </c>
    </row>
    <row r="96" spans="2:10" x14ac:dyDescent="0.25">
      <c r="B96" s="168" t="s">
        <v>346</v>
      </c>
      <c r="C96" s="125">
        <v>120</v>
      </c>
      <c r="D96" s="172">
        <v>12</v>
      </c>
      <c r="E96" s="125">
        <v>146</v>
      </c>
      <c r="G96" s="168" t="s">
        <v>346</v>
      </c>
      <c r="H96" s="163">
        <v>0.16415868673050615</v>
      </c>
      <c r="I96" s="163">
        <v>6.5217391304347824E-2</v>
      </c>
      <c r="J96" s="163">
        <v>0.1454183266932271</v>
      </c>
    </row>
    <row r="97" spans="2:10" x14ac:dyDescent="0.25">
      <c r="B97" s="168" t="s">
        <v>347</v>
      </c>
      <c r="C97" s="125">
        <v>49</v>
      </c>
      <c r="D97" s="172">
        <v>3</v>
      </c>
      <c r="E97" s="125">
        <v>52</v>
      </c>
      <c r="G97" s="168" t="s">
        <v>347</v>
      </c>
      <c r="H97" s="163">
        <v>6.7031463748290013E-2</v>
      </c>
      <c r="I97" s="163">
        <v>1.6304347826086956E-2</v>
      </c>
      <c r="J97" s="163">
        <v>5.1792828685258967E-2</v>
      </c>
    </row>
    <row r="98" spans="2:10" x14ac:dyDescent="0.25">
      <c r="B98" s="204" t="s">
        <v>244</v>
      </c>
      <c r="C98" s="126">
        <v>35</v>
      </c>
      <c r="D98" s="205">
        <v>17</v>
      </c>
      <c r="E98" s="126">
        <v>61</v>
      </c>
      <c r="G98" s="204" t="s">
        <v>244</v>
      </c>
      <c r="H98" s="194">
        <v>4.7879616963064295E-2</v>
      </c>
      <c r="I98" s="194">
        <v>9.2391304347826081E-2</v>
      </c>
      <c r="J98" s="194">
        <v>6.0756972111553786E-2</v>
      </c>
    </row>
    <row r="99" spans="2:10" x14ac:dyDescent="0.25">
      <c r="B99" s="173" t="s">
        <v>140</v>
      </c>
      <c r="C99" s="127">
        <v>731</v>
      </c>
      <c r="D99" s="174">
        <v>184</v>
      </c>
      <c r="E99" s="127">
        <v>1004</v>
      </c>
      <c r="G99" s="173" t="s">
        <v>140</v>
      </c>
      <c r="H99" s="171">
        <v>1</v>
      </c>
      <c r="I99" s="171">
        <v>1</v>
      </c>
      <c r="J99" s="171">
        <v>1</v>
      </c>
    </row>
    <row r="100" spans="2:10" x14ac:dyDescent="0.25">
      <c r="B100" s="168"/>
      <c r="D100" s="172"/>
      <c r="G100" s="168"/>
      <c r="H100" s="163"/>
      <c r="I100" s="163"/>
      <c r="J100" s="163"/>
    </row>
    <row r="101" spans="2:10" ht="27" x14ac:dyDescent="0.25">
      <c r="B101" s="123" t="s">
        <v>363</v>
      </c>
      <c r="C101" s="202" t="s">
        <v>341</v>
      </c>
      <c r="D101" s="202" t="s">
        <v>64</v>
      </c>
      <c r="G101" s="123" t="s">
        <v>363</v>
      </c>
      <c r="H101" s="203" t="s">
        <v>341</v>
      </c>
      <c r="I101" s="203" t="s">
        <v>64</v>
      </c>
      <c r="J101" s="165"/>
    </row>
    <row r="102" spans="2:10" x14ac:dyDescent="0.25">
      <c r="B102" s="125" t="s">
        <v>343</v>
      </c>
      <c r="C102" s="125">
        <v>8</v>
      </c>
      <c r="D102" s="125">
        <v>3</v>
      </c>
      <c r="G102" s="125" t="s">
        <v>343</v>
      </c>
      <c r="H102" s="163">
        <v>2.1621621621621623E-2</v>
      </c>
      <c r="I102" s="163">
        <v>8.3102493074792248E-3</v>
      </c>
    </row>
    <row r="103" spans="2:10" x14ac:dyDescent="0.25">
      <c r="B103" s="125" t="s">
        <v>344</v>
      </c>
      <c r="C103" s="125">
        <v>119</v>
      </c>
      <c r="D103" s="125">
        <v>91</v>
      </c>
      <c r="G103" s="125" t="s">
        <v>344</v>
      </c>
      <c r="H103" s="163">
        <v>0.32162162162162161</v>
      </c>
      <c r="I103" s="163">
        <v>0.25207756232686979</v>
      </c>
    </row>
    <row r="104" spans="2:10" x14ac:dyDescent="0.25">
      <c r="B104" s="168" t="s">
        <v>345</v>
      </c>
      <c r="C104" s="125">
        <v>167</v>
      </c>
      <c r="D104" s="172">
        <v>139</v>
      </c>
      <c r="G104" s="168" t="s">
        <v>345</v>
      </c>
      <c r="H104" s="163">
        <v>0.45135135135135135</v>
      </c>
      <c r="I104" s="163">
        <v>0.38504155124653738</v>
      </c>
    </row>
    <row r="105" spans="2:10" x14ac:dyDescent="0.25">
      <c r="B105" s="168" t="s">
        <v>346</v>
      </c>
      <c r="C105" s="125">
        <v>52</v>
      </c>
      <c r="D105" s="172">
        <v>68</v>
      </c>
      <c r="G105" s="168" t="s">
        <v>346</v>
      </c>
      <c r="H105" s="163">
        <v>0.14054054054054055</v>
      </c>
      <c r="I105" s="163">
        <v>0.18836565096952909</v>
      </c>
    </row>
    <row r="106" spans="2:10" x14ac:dyDescent="0.25">
      <c r="B106" s="168" t="s">
        <v>347</v>
      </c>
      <c r="C106" s="125">
        <v>11</v>
      </c>
      <c r="D106" s="172">
        <v>38</v>
      </c>
      <c r="G106" s="168" t="s">
        <v>347</v>
      </c>
      <c r="H106" s="163">
        <v>2.9729729729729731E-2</v>
      </c>
      <c r="I106" s="163">
        <v>0.10526315789473684</v>
      </c>
    </row>
    <row r="107" spans="2:10" x14ac:dyDescent="0.25">
      <c r="B107" s="204" t="s">
        <v>244</v>
      </c>
      <c r="C107" s="126">
        <v>13</v>
      </c>
      <c r="D107" s="205">
        <v>22</v>
      </c>
      <c r="G107" s="204" t="s">
        <v>244</v>
      </c>
      <c r="H107" s="194">
        <v>3.5135135135135137E-2</v>
      </c>
      <c r="I107" s="194">
        <v>6.0941828254847646E-2</v>
      </c>
    </row>
    <row r="108" spans="2:10" x14ac:dyDescent="0.25">
      <c r="B108" s="173" t="s">
        <v>140</v>
      </c>
      <c r="C108" s="127">
        <v>370</v>
      </c>
      <c r="D108" s="174">
        <v>361</v>
      </c>
      <c r="G108" s="173" t="s">
        <v>140</v>
      </c>
      <c r="H108" s="171">
        <v>1</v>
      </c>
      <c r="I108" s="171">
        <v>1</v>
      </c>
    </row>
    <row r="109" spans="2:10" x14ac:dyDescent="0.25">
      <c r="H109" s="165"/>
      <c r="I109" s="165"/>
    </row>
    <row r="110" spans="2:10" ht="27" x14ac:dyDescent="0.25">
      <c r="B110" s="123" t="s">
        <v>364</v>
      </c>
      <c r="C110" s="202" t="s">
        <v>341</v>
      </c>
      <c r="D110" s="202" t="s">
        <v>64</v>
      </c>
      <c r="E110" s="127"/>
      <c r="F110" s="127"/>
      <c r="G110" s="123" t="s">
        <v>364</v>
      </c>
      <c r="H110" s="123" t="s">
        <v>341</v>
      </c>
      <c r="I110" s="123" t="s">
        <v>64</v>
      </c>
    </row>
    <row r="111" spans="2:10" x14ac:dyDescent="0.25">
      <c r="B111" s="125" t="s">
        <v>343</v>
      </c>
      <c r="C111" s="125">
        <v>7</v>
      </c>
      <c r="D111" s="125">
        <v>5</v>
      </c>
      <c r="G111" s="125" t="s">
        <v>343</v>
      </c>
      <c r="H111" s="163">
        <v>7.7777777777777779E-2</v>
      </c>
      <c r="I111" s="163">
        <v>5.3191489361702128E-2</v>
      </c>
    </row>
    <row r="112" spans="2:10" x14ac:dyDescent="0.25">
      <c r="B112" s="168" t="s">
        <v>344</v>
      </c>
      <c r="C112" s="125">
        <v>50</v>
      </c>
      <c r="D112" s="172">
        <v>35</v>
      </c>
      <c r="G112" s="168" t="s">
        <v>344</v>
      </c>
      <c r="H112" s="163">
        <v>0.55555555555555558</v>
      </c>
      <c r="I112" s="163">
        <v>0.37234042553191488</v>
      </c>
    </row>
    <row r="113" spans="2:10" x14ac:dyDescent="0.25">
      <c r="B113" s="168" t="s">
        <v>345</v>
      </c>
      <c r="C113" s="125">
        <v>22</v>
      </c>
      <c r="D113" s="172">
        <v>33</v>
      </c>
      <c r="G113" s="168" t="s">
        <v>345</v>
      </c>
      <c r="H113" s="163">
        <v>0.24444444444444444</v>
      </c>
      <c r="I113" s="163">
        <v>0.35106382978723405</v>
      </c>
    </row>
    <row r="114" spans="2:10" x14ac:dyDescent="0.25">
      <c r="B114" s="168" t="s">
        <v>346</v>
      </c>
      <c r="C114" s="125">
        <v>6</v>
      </c>
      <c r="D114" s="172">
        <v>6</v>
      </c>
      <c r="G114" s="168" t="s">
        <v>346</v>
      </c>
      <c r="H114" s="163">
        <v>6.6666666666666666E-2</v>
      </c>
      <c r="I114" s="163">
        <v>6.3829787234042548E-2</v>
      </c>
    </row>
    <row r="115" spans="2:10" x14ac:dyDescent="0.25">
      <c r="B115" s="168" t="s">
        <v>347</v>
      </c>
      <c r="D115" s="172">
        <v>3</v>
      </c>
      <c r="G115" s="168" t="s">
        <v>347</v>
      </c>
      <c r="H115" s="163">
        <v>0</v>
      </c>
      <c r="I115" s="163">
        <v>3.1914893617021274E-2</v>
      </c>
    </row>
    <row r="116" spans="2:10" x14ac:dyDescent="0.25">
      <c r="B116" s="204" t="s">
        <v>244</v>
      </c>
      <c r="C116" s="126">
        <v>5</v>
      </c>
      <c r="D116" s="205">
        <v>12</v>
      </c>
      <c r="G116" s="204" t="s">
        <v>244</v>
      </c>
      <c r="H116" s="194">
        <v>5.5555555555555552E-2</v>
      </c>
      <c r="I116" s="194">
        <v>0.1276595744680851</v>
      </c>
    </row>
    <row r="117" spans="2:10" x14ac:dyDescent="0.25">
      <c r="B117" s="127" t="s">
        <v>140</v>
      </c>
      <c r="C117" s="127">
        <v>90</v>
      </c>
      <c r="D117" s="127">
        <v>94</v>
      </c>
      <c r="G117" s="173" t="s">
        <v>140</v>
      </c>
      <c r="H117" s="171">
        <v>1</v>
      </c>
      <c r="I117" s="171">
        <v>1</v>
      </c>
    </row>
    <row r="119" spans="2:10" x14ac:dyDescent="0.25">
      <c r="B119" s="123" t="s">
        <v>253</v>
      </c>
      <c r="C119" s="123" t="s">
        <v>164</v>
      </c>
      <c r="D119" s="123" t="s">
        <v>66</v>
      </c>
      <c r="E119" s="123" t="s">
        <v>140</v>
      </c>
      <c r="F119" s="127"/>
      <c r="G119" s="123" t="s">
        <v>253</v>
      </c>
      <c r="H119" s="123" t="s">
        <v>164</v>
      </c>
      <c r="I119" s="123" t="s">
        <v>66</v>
      </c>
      <c r="J119" s="123" t="s">
        <v>140</v>
      </c>
    </row>
    <row r="120" spans="2:10" x14ac:dyDescent="0.25">
      <c r="B120" s="125" t="s">
        <v>254</v>
      </c>
      <c r="C120" s="125">
        <v>9</v>
      </c>
      <c r="D120" s="125">
        <v>5</v>
      </c>
      <c r="E120" s="125">
        <v>16</v>
      </c>
      <c r="G120" s="125" t="s">
        <v>254</v>
      </c>
      <c r="H120" s="163">
        <v>1.2311901504787962E-2</v>
      </c>
      <c r="I120" s="163">
        <v>2.717391304347826E-2</v>
      </c>
      <c r="J120" s="163">
        <v>1.5936254980079681E-2</v>
      </c>
    </row>
    <row r="121" spans="2:10" x14ac:dyDescent="0.25">
      <c r="B121" s="125" t="s">
        <v>255</v>
      </c>
      <c r="C121" s="125">
        <v>182</v>
      </c>
      <c r="D121" s="125">
        <v>84</v>
      </c>
      <c r="E121" s="125">
        <v>295</v>
      </c>
      <c r="G121" s="125" t="s">
        <v>255</v>
      </c>
      <c r="H121" s="163">
        <v>0.24897400820793433</v>
      </c>
      <c r="I121" s="163">
        <v>0.45652173913043476</v>
      </c>
      <c r="J121" s="163">
        <v>0.29382470119521914</v>
      </c>
    </row>
    <row r="122" spans="2:10" x14ac:dyDescent="0.25">
      <c r="B122" s="125" t="s">
        <v>256</v>
      </c>
      <c r="C122" s="125">
        <v>385</v>
      </c>
      <c r="D122" s="125">
        <v>71</v>
      </c>
      <c r="E122" s="125">
        <v>499</v>
      </c>
      <c r="G122" s="125" t="s">
        <v>256</v>
      </c>
      <c r="H122" s="163">
        <v>0.52667578659370728</v>
      </c>
      <c r="I122" s="163">
        <v>0.3858695652173913</v>
      </c>
      <c r="J122" s="163">
        <v>0.49701195219123506</v>
      </c>
    </row>
    <row r="123" spans="2:10" x14ac:dyDescent="0.25">
      <c r="B123" s="125" t="s">
        <v>257</v>
      </c>
      <c r="C123" s="125">
        <v>133</v>
      </c>
      <c r="D123" s="125">
        <v>16</v>
      </c>
      <c r="E123" s="125">
        <v>159</v>
      </c>
      <c r="G123" s="125" t="s">
        <v>257</v>
      </c>
      <c r="H123" s="163">
        <v>0.18194254445964433</v>
      </c>
      <c r="I123" s="163">
        <v>8.6956521739130432E-2</v>
      </c>
      <c r="J123" s="163">
        <v>0.15836653386454183</v>
      </c>
    </row>
    <row r="124" spans="2:10" x14ac:dyDescent="0.25">
      <c r="B124" s="126" t="s">
        <v>244</v>
      </c>
      <c r="C124" s="126">
        <v>22</v>
      </c>
      <c r="D124" s="126">
        <v>8</v>
      </c>
      <c r="E124" s="126">
        <v>35</v>
      </c>
      <c r="G124" s="126" t="s">
        <v>244</v>
      </c>
      <c r="H124" s="194">
        <v>3.0095759233926128E-2</v>
      </c>
      <c r="I124" s="194">
        <v>4.3478260869565216E-2</v>
      </c>
      <c r="J124" s="194">
        <v>3.48605577689243E-2</v>
      </c>
    </row>
    <row r="125" spans="2:10" x14ac:dyDescent="0.25">
      <c r="B125" s="127" t="s">
        <v>140</v>
      </c>
      <c r="C125" s="127">
        <v>731</v>
      </c>
      <c r="D125" s="127">
        <v>184</v>
      </c>
      <c r="E125" s="127">
        <v>1004</v>
      </c>
      <c r="G125" s="173" t="s">
        <v>140</v>
      </c>
      <c r="H125" s="171">
        <v>1</v>
      </c>
      <c r="I125" s="171">
        <v>1</v>
      </c>
      <c r="J125" s="171">
        <v>1</v>
      </c>
    </row>
    <row r="126" spans="2:10" x14ac:dyDescent="0.25">
      <c r="H126" s="163"/>
      <c r="I126" s="163"/>
      <c r="J126" s="163"/>
    </row>
    <row r="127" spans="2:10" ht="27" x14ac:dyDescent="0.25">
      <c r="B127" s="123" t="s">
        <v>258</v>
      </c>
      <c r="C127" s="202" t="s">
        <v>341</v>
      </c>
      <c r="D127" s="202" t="s">
        <v>64</v>
      </c>
      <c r="E127" s="127"/>
      <c r="F127" s="127"/>
      <c r="G127" s="123" t="s">
        <v>258</v>
      </c>
      <c r="H127" s="202" t="s">
        <v>341</v>
      </c>
      <c r="I127" s="202" t="s">
        <v>64</v>
      </c>
      <c r="J127" s="163"/>
    </row>
    <row r="128" spans="2:10" x14ac:dyDescent="0.25">
      <c r="B128" s="125" t="s">
        <v>254</v>
      </c>
      <c r="C128" s="125">
        <v>5</v>
      </c>
      <c r="D128" s="125">
        <v>4</v>
      </c>
      <c r="G128" s="125" t="s">
        <v>254</v>
      </c>
      <c r="H128" s="163">
        <v>1.3513513513513514E-2</v>
      </c>
      <c r="I128" s="163">
        <v>1.1080332409972299E-2</v>
      </c>
      <c r="J128" s="163"/>
    </row>
    <row r="129" spans="2:10" x14ac:dyDescent="0.25">
      <c r="B129" s="125" t="s">
        <v>255</v>
      </c>
      <c r="C129" s="125">
        <v>100</v>
      </c>
      <c r="D129" s="125">
        <v>82</v>
      </c>
      <c r="G129" s="125" t="s">
        <v>255</v>
      </c>
      <c r="H129" s="163">
        <v>0.27027027027027029</v>
      </c>
      <c r="I129" s="163">
        <v>0.22714681440443213</v>
      </c>
      <c r="J129" s="163"/>
    </row>
    <row r="130" spans="2:10" x14ac:dyDescent="0.25">
      <c r="B130" s="125" t="s">
        <v>256</v>
      </c>
      <c r="C130" s="125">
        <v>200</v>
      </c>
      <c r="D130" s="125">
        <v>185</v>
      </c>
      <c r="G130" s="125" t="s">
        <v>256</v>
      </c>
      <c r="H130" s="163">
        <v>0.54054054054054057</v>
      </c>
      <c r="I130" s="163">
        <v>0.51246537396121883</v>
      </c>
      <c r="J130" s="163"/>
    </row>
    <row r="131" spans="2:10" x14ac:dyDescent="0.25">
      <c r="B131" s="125" t="s">
        <v>257</v>
      </c>
      <c r="C131" s="125">
        <v>57</v>
      </c>
      <c r="D131" s="125">
        <v>76</v>
      </c>
      <c r="G131" s="125" t="s">
        <v>257</v>
      </c>
      <c r="H131" s="163">
        <v>0.15405405405405406</v>
      </c>
      <c r="I131" s="163">
        <v>0.21052631578947367</v>
      </c>
      <c r="J131" s="163"/>
    </row>
    <row r="132" spans="2:10" x14ac:dyDescent="0.25">
      <c r="B132" s="126" t="s">
        <v>244</v>
      </c>
      <c r="C132" s="126">
        <v>8</v>
      </c>
      <c r="D132" s="126">
        <v>14</v>
      </c>
      <c r="G132" s="126" t="s">
        <v>244</v>
      </c>
      <c r="H132" s="194">
        <v>2.1621621621621623E-2</v>
      </c>
      <c r="I132" s="194">
        <v>3.8781163434903045E-2</v>
      </c>
      <c r="J132" s="163"/>
    </row>
    <row r="133" spans="2:10" x14ac:dyDescent="0.25">
      <c r="B133" s="127" t="s">
        <v>140</v>
      </c>
      <c r="C133" s="127">
        <v>370</v>
      </c>
      <c r="D133" s="127">
        <v>361</v>
      </c>
      <c r="G133" s="173" t="s">
        <v>140</v>
      </c>
      <c r="H133" s="171">
        <v>1</v>
      </c>
      <c r="I133" s="171">
        <v>1</v>
      </c>
      <c r="J133" s="163"/>
    </row>
    <row r="134" spans="2:10" x14ac:dyDescent="0.25">
      <c r="H134" s="163"/>
      <c r="I134" s="163"/>
      <c r="J134" s="163"/>
    </row>
    <row r="135" spans="2:10" ht="27" x14ac:dyDescent="0.25">
      <c r="B135" s="123" t="s">
        <v>259</v>
      </c>
      <c r="C135" s="202" t="s">
        <v>341</v>
      </c>
      <c r="D135" s="202" t="s">
        <v>64</v>
      </c>
      <c r="E135" s="127"/>
      <c r="F135" s="127"/>
      <c r="G135" s="123" t="s">
        <v>259</v>
      </c>
      <c r="H135" s="123" t="s">
        <v>341</v>
      </c>
      <c r="I135" s="123" t="s">
        <v>64</v>
      </c>
    </row>
    <row r="136" spans="2:10" x14ac:dyDescent="0.25">
      <c r="B136" s="125" t="s">
        <v>254</v>
      </c>
      <c r="C136" s="125">
        <v>3</v>
      </c>
      <c r="D136" s="125">
        <v>2</v>
      </c>
      <c r="G136" s="125" t="s">
        <v>254</v>
      </c>
      <c r="H136" s="163">
        <v>3.3333333333333333E-2</v>
      </c>
      <c r="I136" s="163">
        <v>2.1276595744680851E-2</v>
      </c>
    </row>
    <row r="137" spans="2:10" x14ac:dyDescent="0.25">
      <c r="B137" s="125" t="s">
        <v>255</v>
      </c>
      <c r="C137" s="125">
        <v>47</v>
      </c>
      <c r="D137" s="125">
        <v>37</v>
      </c>
      <c r="G137" s="125" t="s">
        <v>255</v>
      </c>
      <c r="H137" s="163">
        <v>0.52222222222222225</v>
      </c>
      <c r="I137" s="163">
        <v>0.39361702127659576</v>
      </c>
      <c r="J137" s="163"/>
    </row>
    <row r="138" spans="2:10" x14ac:dyDescent="0.25">
      <c r="B138" s="125" t="s">
        <v>256</v>
      </c>
      <c r="C138" s="125">
        <v>31</v>
      </c>
      <c r="D138" s="125">
        <v>40</v>
      </c>
      <c r="G138" s="125" t="s">
        <v>256</v>
      </c>
      <c r="H138" s="163">
        <v>0.34444444444444444</v>
      </c>
      <c r="I138" s="163">
        <v>0.42553191489361702</v>
      </c>
      <c r="J138" s="163"/>
    </row>
    <row r="139" spans="2:10" x14ac:dyDescent="0.25">
      <c r="B139" s="125" t="s">
        <v>257</v>
      </c>
      <c r="C139" s="125">
        <v>5</v>
      </c>
      <c r="D139" s="125">
        <v>11</v>
      </c>
      <c r="G139" s="125" t="s">
        <v>257</v>
      </c>
      <c r="H139" s="163">
        <v>5.5555555555555552E-2</v>
      </c>
      <c r="I139" s="163">
        <v>0.11702127659574468</v>
      </c>
      <c r="J139" s="163"/>
    </row>
    <row r="140" spans="2:10" x14ac:dyDescent="0.25">
      <c r="B140" s="126" t="s">
        <v>244</v>
      </c>
      <c r="C140" s="126">
        <v>4</v>
      </c>
      <c r="D140" s="126">
        <v>4</v>
      </c>
      <c r="G140" s="126" t="s">
        <v>244</v>
      </c>
      <c r="H140" s="194">
        <v>4.4444444444444446E-2</v>
      </c>
      <c r="I140" s="194">
        <v>4.2553191489361701E-2</v>
      </c>
      <c r="J140" s="163"/>
    </row>
    <row r="141" spans="2:10" x14ac:dyDescent="0.25">
      <c r="B141" s="127" t="s">
        <v>140</v>
      </c>
      <c r="C141" s="127">
        <v>90</v>
      </c>
      <c r="D141" s="127">
        <v>94</v>
      </c>
      <c r="G141" s="173" t="s">
        <v>140</v>
      </c>
      <c r="H141" s="171">
        <v>1</v>
      </c>
      <c r="I141" s="171">
        <v>1</v>
      </c>
      <c r="J141" s="163"/>
    </row>
    <row r="142" spans="2:10" x14ac:dyDescent="0.25">
      <c r="H142" s="163"/>
      <c r="I142" s="163"/>
      <c r="J142" s="163"/>
    </row>
    <row r="143" spans="2:10" x14ac:dyDescent="0.25">
      <c r="H143" s="163"/>
      <c r="I143" s="163"/>
      <c r="J143" s="163"/>
    </row>
    <row r="144" spans="2:10" x14ac:dyDescent="0.25">
      <c r="B144" s="123" t="s">
        <v>260</v>
      </c>
      <c r="C144" s="123" t="s">
        <v>164</v>
      </c>
      <c r="D144" s="123" t="s">
        <v>66</v>
      </c>
      <c r="E144" s="123" t="s">
        <v>140</v>
      </c>
      <c r="F144" s="127"/>
      <c r="G144" s="123" t="s">
        <v>260</v>
      </c>
      <c r="H144" s="202" t="s">
        <v>164</v>
      </c>
      <c r="I144" s="202" t="s">
        <v>66</v>
      </c>
      <c r="J144" s="202" t="s">
        <v>140</v>
      </c>
    </row>
    <row r="145" spans="2:10" x14ac:dyDescent="0.25">
      <c r="B145" s="125" t="s">
        <v>261</v>
      </c>
      <c r="C145" s="125">
        <v>221</v>
      </c>
      <c r="D145" s="125">
        <v>69</v>
      </c>
      <c r="E145" s="125">
        <v>329</v>
      </c>
      <c r="G145" s="125" t="s">
        <v>261</v>
      </c>
      <c r="H145" s="163">
        <v>0.30232558139534882</v>
      </c>
      <c r="I145" s="163">
        <v>0.375</v>
      </c>
      <c r="J145" s="163">
        <v>0.32768924302788843</v>
      </c>
    </row>
    <row r="146" spans="2:10" x14ac:dyDescent="0.25">
      <c r="B146" s="125" t="s">
        <v>262</v>
      </c>
      <c r="C146" s="125">
        <v>414</v>
      </c>
      <c r="D146" s="125">
        <v>89</v>
      </c>
      <c r="E146" s="125">
        <v>554</v>
      </c>
      <c r="G146" s="125" t="s">
        <v>262</v>
      </c>
      <c r="H146" s="163">
        <v>0.56634746922024626</v>
      </c>
      <c r="I146" s="163">
        <v>0.48369565217391303</v>
      </c>
      <c r="J146" s="163">
        <v>0.55179282868525892</v>
      </c>
    </row>
    <row r="147" spans="2:10" x14ac:dyDescent="0.25">
      <c r="B147" s="125" t="s">
        <v>263</v>
      </c>
      <c r="C147" s="125">
        <v>126</v>
      </c>
      <c r="D147" s="125">
        <v>43</v>
      </c>
      <c r="E147" s="125">
        <v>183</v>
      </c>
      <c r="G147" s="125" t="s">
        <v>263</v>
      </c>
      <c r="H147" s="163">
        <v>0.17236662106703146</v>
      </c>
      <c r="I147" s="163">
        <v>0.23369565217391305</v>
      </c>
      <c r="J147" s="163">
        <v>0.18227091633466136</v>
      </c>
    </row>
    <row r="148" spans="2:10" x14ac:dyDescent="0.25">
      <c r="B148" s="125" t="s">
        <v>264</v>
      </c>
      <c r="C148" s="125">
        <v>56</v>
      </c>
      <c r="D148" s="125">
        <v>21</v>
      </c>
      <c r="E148" s="125">
        <v>83</v>
      </c>
      <c r="G148" s="125" t="s">
        <v>264</v>
      </c>
      <c r="H148" s="163">
        <v>7.6607387140902872E-2</v>
      </c>
      <c r="I148" s="163">
        <v>0.11413043478260869</v>
      </c>
      <c r="J148" s="163">
        <v>8.2669322709163343E-2</v>
      </c>
    </row>
    <row r="149" spans="2:10" x14ac:dyDescent="0.25">
      <c r="B149" s="125" t="s">
        <v>265</v>
      </c>
      <c r="C149" s="125">
        <v>235</v>
      </c>
      <c r="D149" s="125">
        <v>36</v>
      </c>
      <c r="E149" s="125">
        <v>294</v>
      </c>
      <c r="G149" s="125" t="s">
        <v>265</v>
      </c>
      <c r="H149" s="163">
        <v>0.32147742818057456</v>
      </c>
      <c r="I149" s="163">
        <v>0.19565217391304349</v>
      </c>
      <c r="J149" s="163">
        <v>0.29282868525896416</v>
      </c>
    </row>
    <row r="150" spans="2:10" x14ac:dyDescent="0.25">
      <c r="B150" s="125" t="s">
        <v>266</v>
      </c>
      <c r="C150" s="125">
        <v>54</v>
      </c>
      <c r="D150" s="125">
        <v>3</v>
      </c>
      <c r="E150" s="125">
        <v>61</v>
      </c>
      <c r="G150" s="125" t="s">
        <v>266</v>
      </c>
      <c r="H150" s="163">
        <v>7.3871409028727769E-2</v>
      </c>
      <c r="I150" s="163">
        <v>1.6304347826086956E-2</v>
      </c>
      <c r="J150" s="163">
        <v>6.0756972111553786E-2</v>
      </c>
    </row>
    <row r="151" spans="2:10" x14ac:dyDescent="0.25">
      <c r="B151" s="125" t="s">
        <v>267</v>
      </c>
      <c r="C151" s="125">
        <v>30</v>
      </c>
      <c r="D151" s="125">
        <v>11</v>
      </c>
      <c r="E151" s="125">
        <v>49</v>
      </c>
      <c r="G151" s="125" t="s">
        <v>267</v>
      </c>
      <c r="H151" s="163">
        <v>4.1039671682626538E-2</v>
      </c>
      <c r="I151" s="163">
        <v>5.9782608695652176E-2</v>
      </c>
      <c r="J151" s="163">
        <v>4.8804780876494022E-2</v>
      </c>
    </row>
    <row r="152" spans="2:10" x14ac:dyDescent="0.25">
      <c r="B152" s="125" t="s">
        <v>268</v>
      </c>
      <c r="C152" s="125">
        <v>312</v>
      </c>
      <c r="D152" s="125">
        <v>103</v>
      </c>
      <c r="E152" s="125">
        <v>457</v>
      </c>
      <c r="G152" s="125" t="s">
        <v>268</v>
      </c>
      <c r="H152" s="163">
        <v>0.426812585499316</v>
      </c>
      <c r="I152" s="163">
        <v>0.55978260869565222</v>
      </c>
      <c r="J152" s="163">
        <v>0.45517928286852588</v>
      </c>
    </row>
    <row r="153" spans="2:10" x14ac:dyDescent="0.25">
      <c r="B153" s="125" t="s">
        <v>269</v>
      </c>
      <c r="C153" s="125">
        <v>108</v>
      </c>
      <c r="D153" s="125">
        <v>17</v>
      </c>
      <c r="E153" s="125">
        <v>139</v>
      </c>
      <c r="G153" s="125" t="s">
        <v>269</v>
      </c>
      <c r="H153" s="163">
        <v>0.14774281805745554</v>
      </c>
      <c r="I153" s="163">
        <v>9.2391304347826081E-2</v>
      </c>
      <c r="J153" s="163">
        <v>0.13844621513944222</v>
      </c>
    </row>
    <row r="154" spans="2:10" x14ac:dyDescent="0.25">
      <c r="B154" s="125" t="s">
        <v>270</v>
      </c>
      <c r="C154" s="125">
        <v>444</v>
      </c>
      <c r="D154" s="125">
        <v>106</v>
      </c>
      <c r="E154" s="125">
        <v>602</v>
      </c>
      <c r="G154" s="125" t="s">
        <v>270</v>
      </c>
      <c r="H154" s="163">
        <v>0.60738714090287282</v>
      </c>
      <c r="I154" s="163">
        <v>0.57608695652173914</v>
      </c>
      <c r="J154" s="163">
        <v>0.59960159362549803</v>
      </c>
    </row>
    <row r="155" spans="2:10" x14ac:dyDescent="0.25">
      <c r="B155" s="125" t="s">
        <v>271</v>
      </c>
      <c r="C155" s="125">
        <v>139</v>
      </c>
      <c r="D155" s="125">
        <v>15</v>
      </c>
      <c r="E155" s="125">
        <v>162</v>
      </c>
      <c r="G155" s="125" t="s">
        <v>271</v>
      </c>
      <c r="H155" s="163">
        <v>0.19015047879616964</v>
      </c>
      <c r="I155" s="163">
        <v>8.1521739130434784E-2</v>
      </c>
      <c r="J155" s="163">
        <v>0.16135458167330677</v>
      </c>
    </row>
    <row r="156" spans="2:10" x14ac:dyDescent="0.25">
      <c r="B156" s="125" t="s">
        <v>272</v>
      </c>
      <c r="C156" s="125">
        <v>30</v>
      </c>
      <c r="D156" s="125">
        <v>43</v>
      </c>
      <c r="E156" s="125">
        <v>76</v>
      </c>
      <c r="G156" s="125" t="s">
        <v>272</v>
      </c>
      <c r="H156" s="163">
        <v>4.1039671682626538E-2</v>
      </c>
      <c r="I156" s="163">
        <v>0.23369565217391305</v>
      </c>
      <c r="J156" s="163">
        <v>7.5697211155378488E-2</v>
      </c>
    </row>
    <row r="157" spans="2:10" x14ac:dyDescent="0.25">
      <c r="B157" s="126" t="s">
        <v>65</v>
      </c>
      <c r="C157" s="126">
        <v>16</v>
      </c>
      <c r="D157" s="126">
        <v>4</v>
      </c>
      <c r="E157" s="126">
        <v>23</v>
      </c>
      <c r="G157" s="126" t="s">
        <v>65</v>
      </c>
      <c r="H157" s="194">
        <v>2.188782489740082E-2</v>
      </c>
      <c r="I157" s="194">
        <v>2.1739130434782608E-2</v>
      </c>
      <c r="J157" s="194">
        <v>2.2908366533864542E-2</v>
      </c>
    </row>
    <row r="158" spans="2:10" x14ac:dyDescent="0.25">
      <c r="B158" s="127"/>
      <c r="C158" s="127"/>
      <c r="D158" s="127"/>
      <c r="E158" s="127"/>
      <c r="H158" s="163"/>
      <c r="I158" s="163"/>
      <c r="J158" s="163"/>
    </row>
    <row r="159" spans="2:10" x14ac:dyDescent="0.25">
      <c r="H159" s="163"/>
      <c r="I159" s="163"/>
      <c r="J159" s="163"/>
    </row>
    <row r="160" spans="2:10" ht="27" x14ac:dyDescent="0.25">
      <c r="B160" s="123" t="s">
        <v>273</v>
      </c>
      <c r="C160" s="202" t="s">
        <v>341</v>
      </c>
      <c r="D160" s="202" t="s">
        <v>64</v>
      </c>
      <c r="E160" s="127"/>
      <c r="F160" s="127"/>
      <c r="G160" s="123" t="s">
        <v>273</v>
      </c>
      <c r="H160" s="202" t="s">
        <v>341</v>
      </c>
      <c r="I160" s="202" t="s">
        <v>64</v>
      </c>
      <c r="J160" s="163"/>
    </row>
    <row r="161" spans="2:10" x14ac:dyDescent="0.25">
      <c r="B161" s="125" t="s">
        <v>261</v>
      </c>
      <c r="C161" s="125">
        <v>153</v>
      </c>
      <c r="D161" s="125">
        <v>76</v>
      </c>
      <c r="G161" s="125" t="s">
        <v>261</v>
      </c>
      <c r="H161" s="163">
        <v>0.41351351351351351</v>
      </c>
      <c r="I161" s="163">
        <v>0.21052631578947367</v>
      </c>
      <c r="J161" s="163"/>
    </row>
    <row r="162" spans="2:10" x14ac:dyDescent="0.25">
      <c r="B162" s="125" t="s">
        <v>262</v>
      </c>
      <c r="C162" s="125">
        <v>199</v>
      </c>
      <c r="D162" s="125">
        <v>215</v>
      </c>
      <c r="G162" s="125" t="s">
        <v>262</v>
      </c>
      <c r="H162" s="163">
        <v>0.53783783783783778</v>
      </c>
      <c r="I162" s="163">
        <v>0.59556786703601106</v>
      </c>
      <c r="J162" s="163"/>
    </row>
    <row r="163" spans="2:10" x14ac:dyDescent="0.25">
      <c r="B163" s="125" t="s">
        <v>263</v>
      </c>
      <c r="C163" s="125">
        <v>59</v>
      </c>
      <c r="D163" s="125">
        <v>67</v>
      </c>
      <c r="G163" s="125" t="s">
        <v>263</v>
      </c>
      <c r="H163" s="163">
        <v>0.15945945945945947</v>
      </c>
      <c r="I163" s="163">
        <v>0.18559556786703602</v>
      </c>
      <c r="J163" s="163"/>
    </row>
    <row r="164" spans="2:10" x14ac:dyDescent="0.25">
      <c r="B164" s="125" t="s">
        <v>264</v>
      </c>
      <c r="C164" s="125">
        <v>27</v>
      </c>
      <c r="D164" s="125">
        <v>29</v>
      </c>
      <c r="G164" s="125" t="s">
        <v>264</v>
      </c>
      <c r="H164" s="163">
        <v>7.2972972972972977E-2</v>
      </c>
      <c r="I164" s="163">
        <v>8.0332409972299165E-2</v>
      </c>
      <c r="J164" s="163"/>
    </row>
    <row r="165" spans="2:10" x14ac:dyDescent="0.25">
      <c r="B165" s="125" t="s">
        <v>265</v>
      </c>
      <c r="C165" s="125">
        <v>100</v>
      </c>
      <c r="D165" s="125">
        <v>135</v>
      </c>
      <c r="G165" s="125" t="s">
        <v>265</v>
      </c>
      <c r="H165" s="163">
        <v>0.27027027027027029</v>
      </c>
      <c r="I165" s="163">
        <v>0.37396121883656508</v>
      </c>
      <c r="J165" s="163"/>
    </row>
    <row r="166" spans="2:10" x14ac:dyDescent="0.25">
      <c r="B166" s="125" t="s">
        <v>266</v>
      </c>
      <c r="C166" s="125">
        <v>27</v>
      </c>
      <c r="D166" s="125">
        <v>27</v>
      </c>
      <c r="G166" s="125" t="s">
        <v>266</v>
      </c>
      <c r="H166" s="163">
        <v>7.2972972972972977E-2</v>
      </c>
      <c r="I166" s="163">
        <v>7.4792243767313013E-2</v>
      </c>
      <c r="J166" s="163"/>
    </row>
    <row r="167" spans="2:10" x14ac:dyDescent="0.25">
      <c r="B167" s="125" t="s">
        <v>267</v>
      </c>
      <c r="C167" s="125">
        <v>21</v>
      </c>
      <c r="D167" s="125">
        <v>9</v>
      </c>
      <c r="G167" s="125" t="s">
        <v>267</v>
      </c>
      <c r="H167" s="163">
        <v>5.675675675675676E-2</v>
      </c>
      <c r="I167" s="163">
        <v>2.4930747922437674E-2</v>
      </c>
      <c r="J167" s="163"/>
    </row>
    <row r="168" spans="2:10" x14ac:dyDescent="0.25">
      <c r="B168" s="125" t="s">
        <v>268</v>
      </c>
      <c r="C168" s="125">
        <v>146</v>
      </c>
      <c r="D168" s="125">
        <v>166</v>
      </c>
      <c r="G168" s="125" t="s">
        <v>268</v>
      </c>
      <c r="H168" s="163">
        <v>0.39459459459459462</v>
      </c>
      <c r="I168" s="163">
        <v>0.45983379501385041</v>
      </c>
      <c r="J168" s="163"/>
    </row>
    <row r="169" spans="2:10" x14ac:dyDescent="0.25">
      <c r="B169" s="125" t="s">
        <v>269</v>
      </c>
      <c r="C169" s="125">
        <v>47</v>
      </c>
      <c r="D169" s="125">
        <v>61</v>
      </c>
      <c r="G169" s="125" t="s">
        <v>269</v>
      </c>
      <c r="H169" s="163">
        <v>0.12702702702702703</v>
      </c>
      <c r="I169" s="163">
        <v>0.16897506925207756</v>
      </c>
    </row>
    <row r="170" spans="2:10" x14ac:dyDescent="0.25">
      <c r="B170" s="125" t="s">
        <v>270</v>
      </c>
      <c r="C170" s="125">
        <v>235</v>
      </c>
      <c r="D170" s="125">
        <v>209</v>
      </c>
      <c r="G170" s="125" t="s">
        <v>270</v>
      </c>
      <c r="H170" s="163">
        <v>0.63513513513513509</v>
      </c>
      <c r="I170" s="163">
        <v>0.57894736842105265</v>
      </c>
      <c r="J170" s="163"/>
    </row>
    <row r="171" spans="2:10" x14ac:dyDescent="0.25">
      <c r="B171" s="125" t="s">
        <v>271</v>
      </c>
      <c r="C171" s="125">
        <v>74</v>
      </c>
      <c r="D171" s="125">
        <v>65</v>
      </c>
      <c r="G171" s="125" t="s">
        <v>271</v>
      </c>
      <c r="H171" s="163">
        <v>0.2</v>
      </c>
      <c r="I171" s="163">
        <v>0.18005540166204986</v>
      </c>
      <c r="J171" s="163"/>
    </row>
    <row r="172" spans="2:10" x14ac:dyDescent="0.25">
      <c r="B172" s="125" t="s">
        <v>272</v>
      </c>
      <c r="C172" s="125">
        <v>13</v>
      </c>
      <c r="D172" s="125">
        <v>17</v>
      </c>
      <c r="G172" s="125" t="s">
        <v>272</v>
      </c>
      <c r="H172" s="163">
        <v>3.5135135135135137E-2</v>
      </c>
      <c r="I172" s="163">
        <v>4.7091412742382273E-2</v>
      </c>
      <c r="J172" s="163"/>
    </row>
    <row r="173" spans="2:10" x14ac:dyDescent="0.25">
      <c r="B173" s="126" t="s">
        <v>65</v>
      </c>
      <c r="C173" s="126">
        <v>9</v>
      </c>
      <c r="D173" s="126">
        <v>7</v>
      </c>
      <c r="G173" s="126" t="s">
        <v>65</v>
      </c>
      <c r="H173" s="194">
        <v>2.4324324324324326E-2</v>
      </c>
      <c r="I173" s="194">
        <v>1.9390581717451522E-2</v>
      </c>
      <c r="J173" s="163"/>
    </row>
    <row r="174" spans="2:10" x14ac:dyDescent="0.25">
      <c r="B174" s="127"/>
      <c r="C174" s="127"/>
      <c r="D174" s="127"/>
      <c r="H174" s="163"/>
      <c r="I174" s="163"/>
      <c r="J174" s="163"/>
    </row>
    <row r="175" spans="2:10" x14ac:dyDescent="0.25">
      <c r="H175" s="163"/>
      <c r="I175" s="163"/>
      <c r="J175" s="163"/>
    </row>
    <row r="176" spans="2:10" ht="27" x14ac:dyDescent="0.25">
      <c r="B176" s="123" t="s">
        <v>274</v>
      </c>
      <c r="C176" s="202" t="s">
        <v>341</v>
      </c>
      <c r="D176" s="202" t="s">
        <v>64</v>
      </c>
      <c r="E176" s="127"/>
      <c r="F176" s="127"/>
      <c r="G176" s="123" t="s">
        <v>274</v>
      </c>
      <c r="H176" s="202" t="s">
        <v>341</v>
      </c>
      <c r="I176" s="202" t="s">
        <v>64</v>
      </c>
      <c r="J176" s="163"/>
    </row>
    <row r="177" spans="2:10" x14ac:dyDescent="0.25">
      <c r="B177" s="125" t="s">
        <v>261</v>
      </c>
      <c r="C177" s="125">
        <v>31</v>
      </c>
      <c r="D177" s="125">
        <v>30</v>
      </c>
      <c r="G177" s="125" t="s">
        <v>261</v>
      </c>
      <c r="H177" s="163">
        <v>0.34444444444444444</v>
      </c>
      <c r="I177" s="163">
        <v>0.31914893617021278</v>
      </c>
      <c r="J177" s="163"/>
    </row>
    <row r="178" spans="2:10" x14ac:dyDescent="0.25">
      <c r="B178" s="125" t="s">
        <v>262</v>
      </c>
      <c r="C178" s="125">
        <v>48</v>
      </c>
      <c r="D178" s="125">
        <v>41</v>
      </c>
      <c r="G178" s="125" t="s">
        <v>262</v>
      </c>
      <c r="H178" s="163">
        <v>0.53333333333333333</v>
      </c>
      <c r="I178" s="163">
        <v>0.43617021276595747</v>
      </c>
      <c r="J178" s="163"/>
    </row>
    <row r="179" spans="2:10" x14ac:dyDescent="0.25">
      <c r="B179" s="125" t="s">
        <v>263</v>
      </c>
      <c r="C179" s="125">
        <v>18</v>
      </c>
      <c r="D179" s="125">
        <v>25</v>
      </c>
      <c r="G179" s="125" t="s">
        <v>263</v>
      </c>
      <c r="H179" s="163">
        <v>0.2</v>
      </c>
      <c r="I179" s="163">
        <v>0.26595744680851063</v>
      </c>
      <c r="J179" s="163"/>
    </row>
    <row r="180" spans="2:10" x14ac:dyDescent="0.25">
      <c r="B180" s="125" t="s">
        <v>264</v>
      </c>
      <c r="C180" s="125">
        <v>7</v>
      </c>
      <c r="D180" s="125">
        <v>14</v>
      </c>
      <c r="G180" s="125" t="s">
        <v>264</v>
      </c>
      <c r="H180" s="163">
        <v>7.7777777777777779E-2</v>
      </c>
      <c r="I180" s="163">
        <v>0.14893617021276595</v>
      </c>
      <c r="J180" s="163"/>
    </row>
    <row r="181" spans="2:10" x14ac:dyDescent="0.25">
      <c r="B181" s="125" t="s">
        <v>265</v>
      </c>
      <c r="C181" s="125">
        <v>10</v>
      </c>
      <c r="D181" s="125">
        <v>26</v>
      </c>
      <c r="G181" s="125" t="s">
        <v>265</v>
      </c>
      <c r="H181" s="163">
        <v>0.1111111111111111</v>
      </c>
      <c r="I181" s="163">
        <v>0.27659574468085107</v>
      </c>
      <c r="J181" s="163"/>
    </row>
    <row r="182" spans="2:10" x14ac:dyDescent="0.25">
      <c r="B182" s="125" t="s">
        <v>266</v>
      </c>
      <c r="C182" s="125">
        <v>2</v>
      </c>
      <c r="D182" s="125">
        <v>1</v>
      </c>
      <c r="G182" s="125" t="s">
        <v>266</v>
      </c>
      <c r="H182" s="163">
        <v>2.2222222222222223E-2</v>
      </c>
      <c r="I182" s="163">
        <v>1.0638297872340425E-2</v>
      </c>
      <c r="J182" s="163"/>
    </row>
    <row r="183" spans="2:10" x14ac:dyDescent="0.25">
      <c r="B183" s="125" t="s">
        <v>267</v>
      </c>
      <c r="C183" s="125">
        <v>2</v>
      </c>
      <c r="D183" s="125">
        <v>9</v>
      </c>
      <c r="G183" s="125" t="s">
        <v>267</v>
      </c>
      <c r="H183" s="163">
        <v>2.2222222222222223E-2</v>
      </c>
      <c r="I183" s="163">
        <v>9.5744680851063829E-2</v>
      </c>
      <c r="J183" s="163"/>
    </row>
    <row r="184" spans="2:10" x14ac:dyDescent="0.25">
      <c r="B184" s="125" t="s">
        <v>268</v>
      </c>
      <c r="C184" s="125">
        <v>55</v>
      </c>
      <c r="D184" s="125">
        <v>48</v>
      </c>
      <c r="G184" s="125" t="s">
        <v>268</v>
      </c>
      <c r="H184" s="163">
        <v>0.61111111111111116</v>
      </c>
      <c r="I184" s="163">
        <v>0.51063829787234039</v>
      </c>
    </row>
    <row r="185" spans="2:10" x14ac:dyDescent="0.25">
      <c r="B185" s="125" t="s">
        <v>269</v>
      </c>
      <c r="C185" s="125">
        <v>7</v>
      </c>
      <c r="D185" s="125">
        <v>10</v>
      </c>
      <c r="G185" s="125" t="s">
        <v>269</v>
      </c>
      <c r="H185" s="163">
        <v>7.7777777777777779E-2</v>
      </c>
      <c r="I185" s="163">
        <v>0.10638297872340426</v>
      </c>
    </row>
    <row r="186" spans="2:10" x14ac:dyDescent="0.25">
      <c r="B186" s="125" t="s">
        <v>270</v>
      </c>
      <c r="C186" s="125">
        <v>61</v>
      </c>
      <c r="D186" s="125">
        <v>45</v>
      </c>
      <c r="G186" s="125" t="s">
        <v>270</v>
      </c>
      <c r="H186" s="163">
        <v>0.67777777777777781</v>
      </c>
      <c r="I186" s="163">
        <v>0.47872340425531917</v>
      </c>
      <c r="J186" s="163"/>
    </row>
    <row r="187" spans="2:10" x14ac:dyDescent="0.25">
      <c r="B187" s="125" t="s">
        <v>271</v>
      </c>
      <c r="C187" s="125">
        <v>9</v>
      </c>
      <c r="D187" s="125">
        <v>6</v>
      </c>
      <c r="G187" s="125" t="s">
        <v>271</v>
      </c>
      <c r="H187" s="163">
        <v>0.1</v>
      </c>
      <c r="I187" s="163">
        <v>6.3829787234042548E-2</v>
      </c>
      <c r="J187" s="163"/>
    </row>
    <row r="188" spans="2:10" x14ac:dyDescent="0.25">
      <c r="B188" s="125" t="s">
        <v>272</v>
      </c>
      <c r="C188" s="125">
        <v>17</v>
      </c>
      <c r="D188" s="125">
        <v>26</v>
      </c>
      <c r="G188" s="125" t="s">
        <v>272</v>
      </c>
      <c r="H188" s="163">
        <v>0.18888888888888888</v>
      </c>
      <c r="I188" s="163">
        <v>0.27659574468085107</v>
      </c>
      <c r="J188" s="163"/>
    </row>
    <row r="189" spans="2:10" x14ac:dyDescent="0.25">
      <c r="B189" s="126" t="s">
        <v>65</v>
      </c>
      <c r="C189" s="126">
        <v>3</v>
      </c>
      <c r="D189" s="126">
        <v>1</v>
      </c>
      <c r="G189" s="126" t="s">
        <v>65</v>
      </c>
      <c r="H189" s="194">
        <v>3.3333333333333333E-2</v>
      </c>
      <c r="I189" s="194">
        <v>1.0638297872340425E-2</v>
      </c>
      <c r="J189" s="163"/>
    </row>
    <row r="190" spans="2:10" x14ac:dyDescent="0.25">
      <c r="B190" s="127"/>
      <c r="C190" s="127"/>
      <c r="D190" s="127"/>
      <c r="H190" s="163"/>
      <c r="I190" s="163"/>
      <c r="J190" s="163"/>
    </row>
    <row r="191" spans="2:10" x14ac:dyDescent="0.25">
      <c r="H191" s="163"/>
      <c r="I191" s="163"/>
      <c r="J191" s="163"/>
    </row>
    <row r="192" spans="2:10" x14ac:dyDescent="0.25">
      <c r="H192" s="163"/>
      <c r="I192" s="163"/>
      <c r="J192" s="163"/>
    </row>
    <row r="193" spans="2:16" x14ac:dyDescent="0.25">
      <c r="B193" s="123" t="s">
        <v>406</v>
      </c>
      <c r="C193" s="123" t="s">
        <v>164</v>
      </c>
      <c r="D193" s="123" t="s">
        <v>66</v>
      </c>
      <c r="E193" s="123" t="s">
        <v>140</v>
      </c>
      <c r="F193" s="127"/>
      <c r="G193" s="123" t="s">
        <v>406</v>
      </c>
      <c r="H193" s="202" t="s">
        <v>164</v>
      </c>
      <c r="I193" s="202" t="s">
        <v>66</v>
      </c>
      <c r="J193" s="202" t="s">
        <v>140</v>
      </c>
      <c r="L193" s="127"/>
      <c r="M193" s="127"/>
      <c r="N193" s="127"/>
      <c r="O193" s="127"/>
      <c r="P193" s="127"/>
    </row>
    <row r="194" spans="2:16" x14ac:dyDescent="0.25">
      <c r="B194" s="125" t="s">
        <v>261</v>
      </c>
      <c r="C194" s="125">
        <v>77</v>
      </c>
      <c r="D194" s="125">
        <v>21</v>
      </c>
      <c r="E194" s="125">
        <v>109</v>
      </c>
      <c r="G194" s="125" t="s">
        <v>261</v>
      </c>
      <c r="H194" s="163">
        <v>0.10533515731874145</v>
      </c>
      <c r="I194" s="163">
        <v>0.11413043478260869</v>
      </c>
      <c r="J194" s="163">
        <v>0.10856573705179283</v>
      </c>
      <c r="M194" s="163"/>
      <c r="N194" s="163"/>
      <c r="O194" s="163"/>
      <c r="P194" s="163"/>
    </row>
    <row r="195" spans="2:16" x14ac:dyDescent="0.25">
      <c r="B195" s="125" t="s">
        <v>262</v>
      </c>
      <c r="C195" s="125">
        <v>136</v>
      </c>
      <c r="D195" s="125">
        <v>21</v>
      </c>
      <c r="E195" s="125">
        <v>172</v>
      </c>
      <c r="G195" s="125" t="s">
        <v>262</v>
      </c>
      <c r="H195" s="163">
        <v>0.18604651162790697</v>
      </c>
      <c r="I195" s="163">
        <v>0.11413043478260869</v>
      </c>
      <c r="J195" s="163">
        <v>0.17131474103585656</v>
      </c>
      <c r="M195" s="163"/>
      <c r="N195" s="163"/>
      <c r="O195" s="163"/>
      <c r="P195" s="163"/>
    </row>
    <row r="196" spans="2:16" x14ac:dyDescent="0.25">
      <c r="B196" s="125" t="s">
        <v>263</v>
      </c>
      <c r="C196" s="125">
        <v>35</v>
      </c>
      <c r="D196" s="125">
        <v>9</v>
      </c>
      <c r="E196" s="125">
        <v>48</v>
      </c>
      <c r="G196" s="125" t="s">
        <v>263</v>
      </c>
      <c r="H196" s="163">
        <v>4.7879616963064295E-2</v>
      </c>
      <c r="I196" s="163">
        <v>4.8913043478260872E-2</v>
      </c>
      <c r="J196" s="163">
        <v>4.7808764940239043E-2</v>
      </c>
      <c r="M196" s="163"/>
      <c r="N196" s="163"/>
      <c r="O196" s="163"/>
      <c r="P196" s="163"/>
    </row>
    <row r="197" spans="2:16" x14ac:dyDescent="0.25">
      <c r="B197" s="125" t="s">
        <v>264</v>
      </c>
      <c r="C197" s="125">
        <v>16</v>
      </c>
      <c r="D197" s="125">
        <v>4</v>
      </c>
      <c r="E197" s="125">
        <v>21</v>
      </c>
      <c r="G197" s="125" t="s">
        <v>264</v>
      </c>
      <c r="H197" s="163">
        <v>2.188782489740082E-2</v>
      </c>
      <c r="I197" s="163">
        <v>2.1739130434782608E-2</v>
      </c>
      <c r="J197" s="163">
        <v>2.091633466135458E-2</v>
      </c>
      <c r="M197" s="163"/>
      <c r="N197" s="163"/>
      <c r="O197" s="163"/>
      <c r="P197" s="163"/>
    </row>
    <row r="198" spans="2:16" x14ac:dyDescent="0.25">
      <c r="B198" s="125" t="s">
        <v>265</v>
      </c>
      <c r="C198" s="125">
        <v>52</v>
      </c>
      <c r="D198" s="125">
        <v>10</v>
      </c>
      <c r="E198" s="125">
        <v>68</v>
      </c>
      <c r="G198" s="125" t="s">
        <v>265</v>
      </c>
      <c r="H198" s="163">
        <v>7.1135430916552667E-2</v>
      </c>
      <c r="I198" s="163">
        <v>5.434782608695652E-2</v>
      </c>
      <c r="J198" s="163">
        <v>6.7729083665338641E-2</v>
      </c>
      <c r="L198" s="127"/>
      <c r="M198" s="170"/>
      <c r="N198" s="170"/>
      <c r="O198" s="170"/>
      <c r="P198" s="170"/>
    </row>
    <row r="199" spans="2:16" x14ac:dyDescent="0.25">
      <c r="B199" s="125" t="s">
        <v>266</v>
      </c>
      <c r="C199" s="125">
        <v>15</v>
      </c>
      <c r="D199" s="125">
        <v>1</v>
      </c>
      <c r="E199" s="125">
        <v>18</v>
      </c>
      <c r="G199" s="125" t="s">
        <v>266</v>
      </c>
      <c r="H199" s="163">
        <v>2.0519835841313269E-2</v>
      </c>
      <c r="I199" s="163">
        <v>5.434782608695652E-3</v>
      </c>
      <c r="J199" s="163">
        <v>1.7928286852589643E-2</v>
      </c>
    </row>
    <row r="200" spans="2:16" x14ac:dyDescent="0.25">
      <c r="B200" s="125" t="s">
        <v>267</v>
      </c>
      <c r="C200" s="125">
        <v>12</v>
      </c>
      <c r="D200" s="125">
        <v>5</v>
      </c>
      <c r="E200" s="125">
        <v>18</v>
      </c>
      <c r="G200" s="125" t="s">
        <v>267</v>
      </c>
      <c r="H200" s="163">
        <v>1.6415868673050615E-2</v>
      </c>
      <c r="I200" s="163">
        <v>2.717391304347826E-2</v>
      </c>
      <c r="J200" s="163">
        <v>1.7928286852589643E-2</v>
      </c>
    </row>
    <row r="201" spans="2:16" x14ac:dyDescent="0.25">
      <c r="B201" s="125" t="s">
        <v>268</v>
      </c>
      <c r="C201" s="125">
        <v>145</v>
      </c>
      <c r="D201" s="125">
        <v>48</v>
      </c>
      <c r="E201" s="125">
        <v>209</v>
      </c>
      <c r="G201" s="125" t="s">
        <v>268</v>
      </c>
      <c r="H201" s="163">
        <v>0.19835841313269495</v>
      </c>
      <c r="I201" s="163">
        <v>0.2608695652173913</v>
      </c>
      <c r="J201" s="163">
        <v>0.20816733067729085</v>
      </c>
    </row>
    <row r="202" spans="2:16" x14ac:dyDescent="0.25">
      <c r="B202" s="125" t="s">
        <v>269</v>
      </c>
      <c r="C202" s="125">
        <v>33</v>
      </c>
      <c r="D202" s="125">
        <v>3</v>
      </c>
      <c r="E202" s="125">
        <v>38</v>
      </c>
      <c r="G202" s="125" t="s">
        <v>269</v>
      </c>
      <c r="H202" s="163">
        <v>4.5143638850889192E-2</v>
      </c>
      <c r="I202" s="163">
        <v>1.6304347826086956E-2</v>
      </c>
      <c r="J202" s="163">
        <v>3.7848605577689244E-2</v>
      </c>
      <c r="M202" s="175"/>
      <c r="P202" s="175"/>
    </row>
    <row r="203" spans="2:16" x14ac:dyDescent="0.25">
      <c r="B203" s="125" t="s">
        <v>270</v>
      </c>
      <c r="C203" s="125">
        <v>168</v>
      </c>
      <c r="D203" s="125">
        <v>39</v>
      </c>
      <c r="E203" s="125">
        <v>236</v>
      </c>
      <c r="G203" s="125" t="s">
        <v>270</v>
      </c>
      <c r="H203" s="163">
        <v>0.22982216142270862</v>
      </c>
      <c r="I203" s="163">
        <v>0.21195652173913043</v>
      </c>
      <c r="J203" s="163">
        <v>0.23505976095617531</v>
      </c>
      <c r="M203" s="175"/>
      <c r="P203" s="175"/>
    </row>
    <row r="204" spans="2:16" x14ac:dyDescent="0.25">
      <c r="B204" s="125" t="s">
        <v>271</v>
      </c>
      <c r="C204" s="125">
        <v>35</v>
      </c>
      <c r="D204" s="125">
        <v>5</v>
      </c>
      <c r="E204" s="125">
        <v>41</v>
      </c>
      <c r="G204" s="125" t="s">
        <v>271</v>
      </c>
      <c r="H204" s="163">
        <v>4.7879616963064295E-2</v>
      </c>
      <c r="I204" s="163">
        <v>2.717391304347826E-2</v>
      </c>
      <c r="J204" s="163">
        <v>4.0836653386454182E-2</v>
      </c>
      <c r="M204" s="175"/>
      <c r="P204" s="175"/>
    </row>
    <row r="205" spans="2:16" x14ac:dyDescent="0.25">
      <c r="B205" s="125" t="s">
        <v>272</v>
      </c>
      <c r="C205" s="125">
        <v>3</v>
      </c>
      <c r="D205" s="125">
        <v>15</v>
      </c>
      <c r="E205" s="125">
        <v>19</v>
      </c>
      <c r="G205" s="125" t="s">
        <v>272</v>
      </c>
      <c r="H205" s="163">
        <v>4.1039671682626538E-3</v>
      </c>
      <c r="I205" s="163">
        <v>8.1521739130434784E-2</v>
      </c>
      <c r="J205" s="163">
        <v>1.8924302788844622E-2</v>
      </c>
      <c r="M205" s="175"/>
      <c r="P205" s="175"/>
    </row>
    <row r="206" spans="2:16" x14ac:dyDescent="0.25">
      <c r="B206" s="126" t="s">
        <v>65</v>
      </c>
      <c r="C206" s="126">
        <v>4</v>
      </c>
      <c r="D206" s="126">
        <v>3</v>
      </c>
      <c r="E206" s="126">
        <v>7</v>
      </c>
      <c r="G206" s="126" t="s">
        <v>65</v>
      </c>
      <c r="H206" s="194">
        <v>5.4719562243502051E-3</v>
      </c>
      <c r="I206" s="194">
        <v>1.6304347826086956E-2</v>
      </c>
      <c r="J206" s="194">
        <v>6.9721115537848604E-3</v>
      </c>
      <c r="M206" s="175"/>
      <c r="P206" s="175"/>
    </row>
    <row r="207" spans="2:16" x14ac:dyDescent="0.25">
      <c r="B207" s="127" t="s">
        <v>140</v>
      </c>
      <c r="C207" s="127">
        <v>731</v>
      </c>
      <c r="D207" s="127">
        <v>184</v>
      </c>
      <c r="E207" s="127">
        <v>1004</v>
      </c>
      <c r="G207" s="127" t="s">
        <v>140</v>
      </c>
      <c r="H207" s="171">
        <f>SUM(H194:H206)</f>
        <v>1</v>
      </c>
      <c r="I207" s="171">
        <f t="shared" ref="I207:J207" si="0">SUM(I194:I206)</f>
        <v>1</v>
      </c>
      <c r="J207" s="171">
        <f t="shared" si="0"/>
        <v>0.99999999999999989</v>
      </c>
      <c r="M207" s="175"/>
      <c r="P207" s="175"/>
    </row>
    <row r="208" spans="2:16" x14ac:dyDescent="0.25">
      <c r="H208" s="163"/>
      <c r="I208" s="163"/>
      <c r="J208" s="163"/>
      <c r="M208" s="175"/>
      <c r="P208" s="175"/>
    </row>
    <row r="209" spans="2:16" ht="27" x14ac:dyDescent="0.25">
      <c r="B209" s="123" t="s">
        <v>406</v>
      </c>
      <c r="C209" s="202" t="s">
        <v>341</v>
      </c>
      <c r="D209" s="202" t="s">
        <v>64</v>
      </c>
      <c r="E209" s="127"/>
      <c r="F209" s="127"/>
      <c r="G209" s="123" t="s">
        <v>406</v>
      </c>
      <c r="H209" s="202" t="s">
        <v>341</v>
      </c>
      <c r="I209" s="202" t="s">
        <v>64</v>
      </c>
      <c r="J209" s="163"/>
      <c r="L209" s="127"/>
      <c r="M209" s="170"/>
      <c r="N209" s="127"/>
      <c r="O209" s="127"/>
      <c r="P209" s="170"/>
    </row>
    <row r="210" spans="2:16" x14ac:dyDescent="0.25">
      <c r="B210" s="125" t="s">
        <v>261</v>
      </c>
      <c r="C210" s="125">
        <v>52</v>
      </c>
      <c r="D210" s="125">
        <v>25</v>
      </c>
      <c r="G210" s="125" t="s">
        <v>261</v>
      </c>
      <c r="H210" s="163">
        <v>0.14054054054054055</v>
      </c>
      <c r="I210" s="163">
        <v>6.9252077562326875E-2</v>
      </c>
      <c r="J210" s="163"/>
      <c r="M210" s="163"/>
      <c r="N210" s="163"/>
      <c r="O210" s="163"/>
      <c r="P210" s="163"/>
    </row>
    <row r="211" spans="2:16" x14ac:dyDescent="0.25">
      <c r="B211" s="125" t="s">
        <v>262</v>
      </c>
      <c r="C211" s="125">
        <v>62</v>
      </c>
      <c r="D211" s="125">
        <v>74</v>
      </c>
      <c r="G211" s="125" t="s">
        <v>262</v>
      </c>
      <c r="H211" s="163">
        <v>0.16756756756756758</v>
      </c>
      <c r="I211" s="163">
        <v>0.20498614958448755</v>
      </c>
      <c r="J211" s="163"/>
      <c r="M211" s="163"/>
      <c r="N211" s="163"/>
      <c r="O211" s="163"/>
      <c r="P211" s="163"/>
    </row>
    <row r="212" spans="2:16" x14ac:dyDescent="0.25">
      <c r="B212" s="125" t="s">
        <v>263</v>
      </c>
      <c r="C212" s="125">
        <v>18</v>
      </c>
      <c r="D212" s="125">
        <v>17</v>
      </c>
      <c r="G212" s="125" t="s">
        <v>263</v>
      </c>
      <c r="H212" s="163">
        <v>4.8648648648648651E-2</v>
      </c>
      <c r="I212" s="163">
        <v>4.7091412742382273E-2</v>
      </c>
      <c r="J212" s="163"/>
      <c r="M212" s="163"/>
      <c r="N212" s="163"/>
      <c r="O212" s="163"/>
      <c r="P212" s="163"/>
    </row>
    <row r="213" spans="2:16" x14ac:dyDescent="0.25">
      <c r="B213" s="125" t="s">
        <v>264</v>
      </c>
      <c r="C213" s="125">
        <v>8</v>
      </c>
      <c r="D213" s="125">
        <v>8</v>
      </c>
      <c r="G213" s="125" t="s">
        <v>264</v>
      </c>
      <c r="H213" s="163">
        <v>2.1621621621621623E-2</v>
      </c>
      <c r="I213" s="163">
        <v>2.2160664819944598E-2</v>
      </c>
      <c r="J213" s="163"/>
      <c r="M213" s="163"/>
      <c r="N213" s="163"/>
      <c r="O213" s="163"/>
      <c r="P213" s="163"/>
    </row>
    <row r="214" spans="2:16" x14ac:dyDescent="0.25">
      <c r="B214" s="125" t="s">
        <v>265</v>
      </c>
      <c r="C214" s="125">
        <v>22</v>
      </c>
      <c r="D214" s="125">
        <v>30</v>
      </c>
      <c r="G214" s="125" t="s">
        <v>265</v>
      </c>
      <c r="H214" s="163">
        <v>5.9459459459459463E-2</v>
      </c>
      <c r="I214" s="163">
        <v>8.3102493074792241E-2</v>
      </c>
      <c r="J214" s="163"/>
      <c r="M214" s="163"/>
      <c r="N214" s="163"/>
      <c r="O214" s="163"/>
      <c r="P214" s="163"/>
    </row>
    <row r="215" spans="2:16" x14ac:dyDescent="0.25">
      <c r="B215" s="125" t="s">
        <v>266</v>
      </c>
      <c r="C215" s="125">
        <v>10</v>
      </c>
      <c r="D215" s="125">
        <v>5</v>
      </c>
      <c r="G215" s="125" t="s">
        <v>266</v>
      </c>
      <c r="H215" s="163">
        <v>2.7027027027027029E-2</v>
      </c>
      <c r="I215" s="163">
        <v>1.3850415512465374E-2</v>
      </c>
      <c r="J215" s="163"/>
    </row>
    <row r="216" spans="2:16" x14ac:dyDescent="0.25">
      <c r="B216" s="125" t="s">
        <v>267</v>
      </c>
      <c r="C216" s="125">
        <v>8</v>
      </c>
      <c r="D216" s="125">
        <v>4</v>
      </c>
      <c r="G216" s="125" t="s">
        <v>267</v>
      </c>
      <c r="H216" s="163">
        <v>2.1621621621621623E-2</v>
      </c>
      <c r="I216" s="163">
        <v>1.1080332409972299E-2</v>
      </c>
    </row>
    <row r="217" spans="2:16" x14ac:dyDescent="0.25">
      <c r="B217" s="125" t="s">
        <v>268</v>
      </c>
      <c r="C217" s="125">
        <v>60</v>
      </c>
      <c r="D217" s="125">
        <v>85</v>
      </c>
      <c r="G217" s="125" t="s">
        <v>268</v>
      </c>
      <c r="H217" s="163">
        <v>0.16216216216216217</v>
      </c>
      <c r="I217" s="163">
        <v>0.23545706371191136</v>
      </c>
    </row>
    <row r="218" spans="2:16" x14ac:dyDescent="0.25">
      <c r="B218" s="125" t="s">
        <v>269</v>
      </c>
      <c r="C218" s="125">
        <v>14</v>
      </c>
      <c r="D218" s="125">
        <v>19</v>
      </c>
      <c r="G218" s="125" t="s">
        <v>269</v>
      </c>
      <c r="H218" s="163">
        <v>3.783783783783784E-2</v>
      </c>
      <c r="I218" s="163">
        <v>5.2631578947368418E-2</v>
      </c>
    </row>
    <row r="219" spans="2:16" x14ac:dyDescent="0.25">
      <c r="B219" s="125" t="s">
        <v>270</v>
      </c>
      <c r="C219" s="125">
        <v>95</v>
      </c>
      <c r="D219" s="125">
        <v>73</v>
      </c>
      <c r="G219" s="125" t="s">
        <v>270</v>
      </c>
      <c r="H219" s="163">
        <v>0.25675675675675674</v>
      </c>
      <c r="I219" s="163">
        <v>0.20221606648199447</v>
      </c>
    </row>
    <row r="220" spans="2:16" x14ac:dyDescent="0.25">
      <c r="B220" s="125" t="s">
        <v>271</v>
      </c>
      <c r="C220" s="125">
        <v>15</v>
      </c>
      <c r="D220" s="125">
        <v>20</v>
      </c>
      <c r="G220" s="125" t="s">
        <v>271</v>
      </c>
      <c r="H220" s="163">
        <v>4.0540540540540543E-2</v>
      </c>
      <c r="I220" s="163">
        <v>5.5401662049861494E-2</v>
      </c>
    </row>
    <row r="221" spans="2:16" x14ac:dyDescent="0.25">
      <c r="B221" s="125" t="s">
        <v>272</v>
      </c>
      <c r="C221" s="125">
        <v>3</v>
      </c>
      <c r="G221" s="125" t="s">
        <v>272</v>
      </c>
      <c r="H221" s="163">
        <v>8.1081081081081086E-3</v>
      </c>
      <c r="I221" s="163">
        <v>0</v>
      </c>
    </row>
    <row r="222" spans="2:16" x14ac:dyDescent="0.25">
      <c r="B222" s="126" t="s">
        <v>65</v>
      </c>
      <c r="C222" s="126">
        <v>3</v>
      </c>
      <c r="D222" s="126">
        <v>1</v>
      </c>
      <c r="G222" s="126" t="s">
        <v>65</v>
      </c>
      <c r="H222" s="194">
        <v>8.1081081081081086E-3</v>
      </c>
      <c r="I222" s="194">
        <v>2.7700831024930748E-3</v>
      </c>
    </row>
    <row r="223" spans="2:16" x14ac:dyDescent="0.25">
      <c r="B223" s="127" t="s">
        <v>140</v>
      </c>
      <c r="C223" s="127">
        <v>370</v>
      </c>
      <c r="D223" s="127">
        <v>361</v>
      </c>
      <c r="G223" s="127" t="s">
        <v>140</v>
      </c>
      <c r="H223" s="171">
        <f>SUM(H210:H222)</f>
        <v>1.0000000000000002</v>
      </c>
      <c r="I223" s="171">
        <f>SUM(I210:I222)</f>
        <v>1.0000000000000002</v>
      </c>
    </row>
    <row r="225" spans="2:16" ht="27" x14ac:dyDescent="0.25">
      <c r="B225" s="123" t="s">
        <v>406</v>
      </c>
      <c r="C225" s="202" t="s">
        <v>341</v>
      </c>
      <c r="D225" s="202" t="s">
        <v>64</v>
      </c>
      <c r="E225" s="127"/>
      <c r="F225" s="127"/>
      <c r="G225" s="123" t="s">
        <v>406</v>
      </c>
      <c r="H225" s="123" t="s">
        <v>341</v>
      </c>
      <c r="I225" s="123" t="s">
        <v>64</v>
      </c>
      <c r="L225" s="127"/>
      <c r="M225" s="170"/>
      <c r="N225" s="127"/>
      <c r="O225" s="127"/>
      <c r="P225" s="170"/>
    </row>
    <row r="226" spans="2:16" x14ac:dyDescent="0.25">
      <c r="B226" s="125" t="s">
        <v>261</v>
      </c>
      <c r="C226" s="125">
        <v>11</v>
      </c>
      <c r="D226" s="125">
        <v>10</v>
      </c>
      <c r="G226" s="125" t="s">
        <v>261</v>
      </c>
      <c r="H226" s="163">
        <v>0.12222222222222222</v>
      </c>
      <c r="I226" s="163">
        <v>0.10638297872340426</v>
      </c>
      <c r="M226" s="163"/>
      <c r="N226" s="163"/>
      <c r="O226" s="163"/>
      <c r="P226" s="163"/>
    </row>
    <row r="227" spans="2:16" x14ac:dyDescent="0.25">
      <c r="B227" s="125" t="s">
        <v>262</v>
      </c>
      <c r="C227" s="125">
        <v>11</v>
      </c>
      <c r="D227" s="125">
        <v>10</v>
      </c>
      <c r="G227" s="125" t="s">
        <v>262</v>
      </c>
      <c r="H227" s="163">
        <v>0.12222222222222222</v>
      </c>
      <c r="I227" s="163">
        <v>0.10638297872340426</v>
      </c>
      <c r="M227" s="163"/>
      <c r="N227" s="163"/>
      <c r="O227" s="163"/>
      <c r="P227" s="163"/>
    </row>
    <row r="228" spans="2:16" x14ac:dyDescent="0.25">
      <c r="B228" s="125" t="s">
        <v>263</v>
      </c>
      <c r="C228" s="125">
        <v>3</v>
      </c>
      <c r="D228" s="125">
        <v>6</v>
      </c>
      <c r="G228" s="125" t="s">
        <v>263</v>
      </c>
      <c r="H228" s="163">
        <v>3.3333333333333333E-2</v>
      </c>
      <c r="I228" s="163">
        <v>6.3829787234042548E-2</v>
      </c>
      <c r="M228" s="163"/>
      <c r="N228" s="163"/>
      <c r="O228" s="163"/>
      <c r="P228" s="163"/>
    </row>
    <row r="229" spans="2:16" x14ac:dyDescent="0.25">
      <c r="B229" s="125" t="s">
        <v>264</v>
      </c>
      <c r="C229" s="125">
        <v>1</v>
      </c>
      <c r="D229" s="125">
        <v>3</v>
      </c>
      <c r="G229" s="125" t="s">
        <v>264</v>
      </c>
      <c r="H229" s="163">
        <v>1.1111111111111112E-2</v>
      </c>
      <c r="I229" s="163">
        <v>3.1914893617021274E-2</v>
      </c>
      <c r="M229" s="163"/>
      <c r="N229" s="163"/>
      <c r="O229" s="163"/>
      <c r="P229" s="163"/>
    </row>
    <row r="230" spans="2:16" x14ac:dyDescent="0.25">
      <c r="B230" s="125" t="s">
        <v>265</v>
      </c>
      <c r="C230" s="125">
        <v>3</v>
      </c>
      <c r="D230" s="125">
        <v>7</v>
      </c>
      <c r="G230" s="125" t="s">
        <v>265</v>
      </c>
      <c r="H230" s="163">
        <v>3.3333333333333333E-2</v>
      </c>
      <c r="I230" s="163">
        <v>7.4468085106382975E-2</v>
      </c>
      <c r="M230" s="163"/>
      <c r="N230" s="163"/>
      <c r="O230" s="163"/>
      <c r="P230" s="163"/>
    </row>
    <row r="231" spans="2:16" x14ac:dyDescent="0.25">
      <c r="B231" s="125" t="s">
        <v>266</v>
      </c>
      <c r="D231" s="125">
        <v>1</v>
      </c>
      <c r="G231" s="125" t="s">
        <v>266</v>
      </c>
      <c r="H231" s="163">
        <v>0</v>
      </c>
      <c r="I231" s="163">
        <v>1.0638297872340425E-2</v>
      </c>
      <c r="M231" s="163"/>
      <c r="N231" s="163"/>
      <c r="O231" s="163"/>
      <c r="P231" s="163"/>
    </row>
    <row r="232" spans="2:16" x14ac:dyDescent="0.25">
      <c r="B232" s="125" t="s">
        <v>267</v>
      </c>
      <c r="C232" s="125">
        <v>1</v>
      </c>
      <c r="D232" s="125">
        <v>4</v>
      </c>
      <c r="G232" s="125" t="s">
        <v>267</v>
      </c>
      <c r="H232" s="163">
        <v>1.1111111111111112E-2</v>
      </c>
      <c r="I232" s="163">
        <v>4.2553191489361701E-2</v>
      </c>
    </row>
    <row r="233" spans="2:16" x14ac:dyDescent="0.25">
      <c r="B233" s="125" t="s">
        <v>268</v>
      </c>
      <c r="C233" s="125">
        <v>25</v>
      </c>
      <c r="D233" s="125">
        <v>23</v>
      </c>
      <c r="G233" s="125" t="s">
        <v>268</v>
      </c>
      <c r="H233" s="163">
        <v>0.27777777777777779</v>
      </c>
      <c r="I233" s="163">
        <v>0.24468085106382978</v>
      </c>
    </row>
    <row r="234" spans="2:16" x14ac:dyDescent="0.25">
      <c r="B234" s="125" t="s">
        <v>269</v>
      </c>
      <c r="C234" s="125">
        <v>1</v>
      </c>
      <c r="D234" s="125">
        <v>2</v>
      </c>
      <c r="G234" s="125" t="s">
        <v>269</v>
      </c>
      <c r="H234" s="163">
        <v>1.1111111111111112E-2</v>
      </c>
      <c r="I234" s="163">
        <v>2.1276595744680851E-2</v>
      </c>
    </row>
    <row r="235" spans="2:16" x14ac:dyDescent="0.25">
      <c r="B235" s="125" t="s">
        <v>270</v>
      </c>
      <c r="C235" s="125">
        <v>25</v>
      </c>
      <c r="D235" s="125">
        <v>14</v>
      </c>
      <c r="G235" s="125" t="s">
        <v>270</v>
      </c>
      <c r="H235" s="163">
        <v>0.27777777777777779</v>
      </c>
      <c r="I235" s="163">
        <v>0.14893617021276595</v>
      </c>
    </row>
    <row r="236" spans="2:16" x14ac:dyDescent="0.25">
      <c r="B236" s="125" t="s">
        <v>271</v>
      </c>
      <c r="C236" s="125">
        <v>3</v>
      </c>
      <c r="D236" s="125">
        <v>2</v>
      </c>
      <c r="G236" s="125" t="s">
        <v>271</v>
      </c>
      <c r="H236" s="163">
        <v>3.3333333333333333E-2</v>
      </c>
      <c r="I236" s="163">
        <v>2.1276595744680851E-2</v>
      </c>
    </row>
    <row r="237" spans="2:16" x14ac:dyDescent="0.25">
      <c r="B237" s="125" t="s">
        <v>272</v>
      </c>
      <c r="C237" s="125">
        <v>4</v>
      </c>
      <c r="D237" s="125">
        <v>11</v>
      </c>
      <c r="G237" s="125" t="s">
        <v>272</v>
      </c>
      <c r="H237" s="163">
        <v>4.4444444444444446E-2</v>
      </c>
      <c r="I237" s="163">
        <v>0.11702127659574468</v>
      </c>
    </row>
    <row r="238" spans="2:16" x14ac:dyDescent="0.25">
      <c r="B238" s="126" t="s">
        <v>65</v>
      </c>
      <c r="C238" s="126">
        <v>2</v>
      </c>
      <c r="D238" s="126">
        <v>1</v>
      </c>
      <c r="G238" s="126" t="s">
        <v>65</v>
      </c>
      <c r="H238" s="194">
        <v>2.2222222222222223E-2</v>
      </c>
      <c r="I238" s="194">
        <v>1.0638297872340425E-2</v>
      </c>
    </row>
    <row r="239" spans="2:16" x14ac:dyDescent="0.25">
      <c r="B239" s="127" t="s">
        <v>140</v>
      </c>
      <c r="C239" s="127">
        <v>90</v>
      </c>
      <c r="D239" s="127">
        <v>94</v>
      </c>
      <c r="G239" s="127" t="s">
        <v>140</v>
      </c>
      <c r="H239" s="171">
        <f>SUM(H226:H238)</f>
        <v>1</v>
      </c>
      <c r="I239" s="171">
        <f>SUM(I226:I238)</f>
        <v>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ÍNDEX General</vt:lpstr>
      <vt:lpstr>Qüestionari Òmnibus</vt:lpstr>
      <vt:lpstr>P1 i Perfil</vt:lpstr>
      <vt:lpstr>Qüestionari Panell</vt:lpstr>
      <vt:lpstr>Perfil</vt:lpstr>
      <vt:lpstr>Segments Anàlisi</vt:lpstr>
      <vt:lpstr>Bloc 1</vt:lpstr>
      <vt:lpstr>Bloc 2</vt:lpstr>
      <vt:lpstr>Bloc 3</vt:lpstr>
      <vt:lpstr>Bloc 4</vt:lpstr>
      <vt:lpstr>Bloc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Miquel Correa</dc:creator>
  <cp:lastModifiedBy>Miquel Correa</cp:lastModifiedBy>
  <dcterms:created xsi:type="dcterms:W3CDTF">2023-11-14T09:28:00Z</dcterms:created>
  <dcterms:modified xsi:type="dcterms:W3CDTF">2024-03-06T10:02:39Z</dcterms:modified>
</cp:coreProperties>
</file>